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0.241.67.83\Common\Investor Relations\Investor Relations_backup18-Jan-2024\Investor\Q1FY25\BHL\Final\"/>
    </mc:Choice>
  </mc:AlternateContent>
  <bookViews>
    <workbookView xWindow="0" yWindow="0" windowWidth="20490" windowHeight="7020" tabRatio="783"/>
  </bookViews>
  <sheets>
    <sheet name="Cover" sheetId="5" r:id="rId1"/>
    <sheet name="Trends file-1" sheetId="7" r:id="rId2"/>
    <sheet name="Trends file-2 " sheetId="10" r:id="rId3"/>
    <sheet name="Trends file-3" sheetId="11" r:id="rId4"/>
    <sheet name="Trends file-4" sheetId="3" r:id="rId5"/>
    <sheet name="Trends file-5-SCH" sheetId="4" r:id="rId6"/>
    <sheet name="Trends file-6-Ops" sheetId="6" r:id="rId7"/>
  </sheets>
  <externalReferences>
    <externalReference r:id="rId8"/>
    <externalReference r:id="rId9"/>
    <externalReference r:id="rId10"/>
  </externalReferences>
  <definedNames>
    <definedName name="\p">#N/A</definedName>
    <definedName name="___6">#REF!</definedName>
    <definedName name="___8">#REF!</definedName>
    <definedName name="___BTM150">#REF!</definedName>
    <definedName name="___BTM200">#REF!</definedName>
    <definedName name="___BTM50">#REF!</definedName>
    <definedName name="___C">#REF!</definedName>
    <definedName name="___CON1">#REF!</definedName>
    <definedName name="___CON2">#REF!</definedName>
    <definedName name="___EXC1">#REF!</definedName>
    <definedName name="___EXC2">#REF!</definedName>
    <definedName name="___hom2">#REF!</definedName>
    <definedName name="___msl100">#REF!</definedName>
    <definedName name="___msl200">#REF!</definedName>
    <definedName name="___msl250">#REF!</definedName>
    <definedName name="___msl300">#REF!</definedName>
    <definedName name="___msl400">#REF!</definedName>
    <definedName name="___msl800">#REF!</definedName>
    <definedName name="___mui100">#REF!</definedName>
    <definedName name="___mui105">#REF!</definedName>
    <definedName name="___mui108">#REF!</definedName>
    <definedName name="___mui130">#REF!</definedName>
    <definedName name="___mui140">#REF!</definedName>
    <definedName name="___mui160">#REF!</definedName>
    <definedName name="___mui180">#REF!</definedName>
    <definedName name="___mui250">#REF!</definedName>
    <definedName name="___mui271">#REF!</definedName>
    <definedName name="___mui320">#REF!</definedName>
    <definedName name="___mui45">#REF!</definedName>
    <definedName name="___mui50">#REF!</definedName>
    <definedName name="___mui54">#REF!</definedName>
    <definedName name="___mui65">#REF!</definedName>
    <definedName name="___mui75">#REF!</definedName>
    <definedName name="___mui80">#REF!</definedName>
    <definedName name="___NET2">#REF!</definedName>
    <definedName name="___R">#REF!</definedName>
    <definedName name="___sat10">#REF!</definedName>
    <definedName name="___sat12">#REF!</definedName>
    <definedName name="___sat14">#REF!</definedName>
    <definedName name="___sat16">#REF!</definedName>
    <definedName name="___sat20">#REF!</definedName>
    <definedName name="___sat8">#REF!</definedName>
    <definedName name="___sua20">#REF!</definedName>
    <definedName name="___sua30">#REF!</definedName>
    <definedName name="___vbt150">#REF!</definedName>
    <definedName name="___vbt200">#REF!</definedName>
    <definedName name="___vbt210">#REF!</definedName>
    <definedName name="___vbt300">#REF!</definedName>
    <definedName name="___vbt400">#REF!</definedName>
    <definedName name="___vxm100">#REF!</definedName>
    <definedName name="___vxm300">#REF!</definedName>
    <definedName name="___vxm500">#REF!</definedName>
    <definedName name="___vxm75">#REF!</definedName>
    <definedName name="__6">#REF!</definedName>
    <definedName name="__8">#REF!</definedName>
    <definedName name="__BTM150">#REF!</definedName>
    <definedName name="__BTM200">#REF!</definedName>
    <definedName name="__BTM50">#REF!</definedName>
    <definedName name="__C">#REF!</definedName>
    <definedName name="__CON1">#REF!</definedName>
    <definedName name="__CON2">#REF!</definedName>
    <definedName name="__EXC1">#REF!</definedName>
    <definedName name="__EXC2">#REF!</definedName>
    <definedName name="__hom2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NET2">#REF!</definedName>
    <definedName name="__R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8">#REF!</definedName>
    <definedName name="__sua20">#REF!</definedName>
    <definedName name="__sua30">#REF!</definedName>
    <definedName name="__vbt150">#REF!</definedName>
    <definedName name="__vbt200">#REF!</definedName>
    <definedName name="__vbt210">#REF!</definedName>
    <definedName name="__vbt300">#REF!</definedName>
    <definedName name="__vbt400">#REF!</definedName>
    <definedName name="__vxm100">#REF!</definedName>
    <definedName name="__vxm300">#REF!</definedName>
    <definedName name="__vxm500">#REF!</definedName>
    <definedName name="__vxm75">#REF!</definedName>
    <definedName name="_1">#REF!</definedName>
    <definedName name="_2">#REF!</definedName>
    <definedName name="_6">#REF!</definedName>
    <definedName name="_8">#REF!</definedName>
    <definedName name="_BTM150">#REF!</definedName>
    <definedName name="_BTM200">#REF!</definedName>
    <definedName name="_BTM50">#REF!</definedName>
    <definedName name="_C">#REF!</definedName>
    <definedName name="_CON1">#REF!</definedName>
    <definedName name="_CON2">#REF!</definedName>
    <definedName name="_EXC1">#REF!</definedName>
    <definedName name="_EXC2">#REF!</definedName>
    <definedName name="_Fill" hidden="1">#REF!</definedName>
    <definedName name="_hom2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NET2">#REF!</definedName>
    <definedName name="_Order1" hidden="1">255</definedName>
    <definedName name="_Order2" hidden="1">255</definedName>
    <definedName name="_R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8">#REF!</definedName>
    <definedName name="_Sort" hidden="1">#REF!</definedName>
    <definedName name="_sua20">#REF!</definedName>
    <definedName name="_sua30">#REF!</definedName>
    <definedName name="_vbt150">#REF!</definedName>
    <definedName name="_vbt200">#REF!</definedName>
    <definedName name="_vbt210">#REF!</definedName>
    <definedName name="_vbt300">#REF!</definedName>
    <definedName name="_vbt400">#REF!</definedName>
    <definedName name="_vxm100">#REF!</definedName>
    <definedName name="_vxm300">#REF!</definedName>
    <definedName name="_vxm500">#REF!</definedName>
    <definedName name="_vxm75">#REF!</definedName>
    <definedName name="A" localSheetId="1">'[1]Sch. 1'!$Q$25</definedName>
    <definedName name="A" localSheetId="2">'[1]Sch. 1'!$Q$25</definedName>
    <definedName name="A" localSheetId="3">'[1]Sch. 1'!$Q$25</definedName>
    <definedName name="A">#REF!</definedName>
    <definedName name="a277Print_Titles">#REF!</definedName>
    <definedName name="aaa" localSheetId="1" hidden="1">{#N/A,#N/A,FALSE,"Staffnos &amp; cost"}</definedName>
    <definedName name="aaa" localSheetId="2" hidden="1">{#N/A,#N/A,FALSE,"Staffnos &amp; cost"}</definedName>
    <definedName name="aaa" localSheetId="3" hidden="1">{#N/A,#N/A,FALSE,"Staffnos &amp; cost"}</definedName>
    <definedName name="aaa" localSheetId="4" hidden="1">{#N/A,#N/A,FALSE,"Staffnos &amp; cost"}</definedName>
    <definedName name="aaa" localSheetId="5" hidden="1">{#N/A,#N/A,FALSE,"Staffnos &amp; cost"}</definedName>
    <definedName name="aaa" localSheetId="6" hidden="1">{#N/A,#N/A,FALSE,"Staffnos &amp; cost"}</definedName>
    <definedName name="aaa" hidden="1">{#N/A,#N/A,FALSE,"Staffnos &amp; cost"}</definedName>
    <definedName name="ab">#REF!</definedName>
    <definedName name="abc">#REF!</definedName>
    <definedName name="AccessDatabase" hidden="1">"D:\Compensation\comp data 2001.xls"</definedName>
    <definedName name="aho">#REF!</definedName>
    <definedName name="aircompressor">#REF!</definedName>
    <definedName name="ASP">#REF!</definedName>
    <definedName name="b">#REF!</definedName>
    <definedName name="B_VND">0.05</definedName>
    <definedName name="B_YEN">0.1</definedName>
    <definedName name="Bang_cly">#REF!</definedName>
    <definedName name="Bang_CVC">#REF!</definedName>
    <definedName name="bang_gia">#REF!</definedName>
    <definedName name="Bang_travl">#REF!</definedName>
    <definedName name="bb" localSheetId="1" hidden="1">{#N/A,#N/A,FALSE,"Staffnos &amp; cost"}</definedName>
    <definedName name="bb" localSheetId="2" hidden="1">{#N/A,#N/A,FALSE,"Staffnos &amp; cost"}</definedName>
    <definedName name="bb" localSheetId="3" hidden="1">{#N/A,#N/A,FALSE,"Staffnos &amp; cost"}</definedName>
    <definedName name="bb" localSheetId="4" hidden="1">{#N/A,#N/A,FALSE,"Staffnos &amp; cost"}</definedName>
    <definedName name="bb" localSheetId="5" hidden="1">{#N/A,#N/A,FALSE,"Staffnos &amp; cost"}</definedName>
    <definedName name="bb" localSheetId="6" hidden="1">{#N/A,#N/A,FALSE,"Staffnos &amp; cost"}</definedName>
    <definedName name="bb" hidden="1">{#N/A,#N/A,FALSE,"Staffnos &amp; cost"}</definedName>
    <definedName name="bentonite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ook2">#REF!</definedName>
    <definedName name="BOQ">#REF!</definedName>
    <definedName name="BT">#REF!</definedName>
    <definedName name="btcocnhoi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VND">0.03</definedName>
    <definedName name="C_YEN">0.1</definedName>
    <definedName name="cfk">#REF!</definedName>
    <definedName name="chiyoko">#REF!</definedName>
    <definedName name="chung">66</definedName>
    <definedName name="Co">#REF!</definedName>
    <definedName name="COAT">#REF!</definedName>
    <definedName name="COMMON">#REF!</definedName>
    <definedName name="CON_EQP_COS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VL_DTCT">#REF!</definedName>
    <definedName name="cot7.5">#REF!</definedName>
    <definedName name="cot8.5">#REF!</definedName>
    <definedName name="COVER">#REF!</definedName>
    <definedName name="cpc">#REF!</definedName>
    <definedName name="CRITINST">#REF!</definedName>
    <definedName name="CRITPURC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">#REF!</definedName>
    <definedName name="cuoc_vc">#REF!</definedName>
    <definedName name="cx">#REF!</definedName>
    <definedName name="dam">78000</definedName>
    <definedName name="data">#REF!</definedName>
    <definedName name="ddd" localSheetId="1">'[1]Sch. 1'!#REF!</definedName>
    <definedName name="ddd" localSheetId="2">'[1]Sch. 1'!#REF!</definedName>
    <definedName name="ddd" localSheetId="3">'[1]Sch. 1'!#REF!</definedName>
    <definedName name="ddd">'[2]Pub Rts 1.5 Standalone'!#REF!</definedName>
    <definedName name="den_bu">#REF!</definedName>
    <definedName name="denbu">#REF!</definedName>
    <definedName name="df">#REF!</definedName>
    <definedName name="DGCTI592">#REF!</definedName>
    <definedName name="dhom">#REF!</definedName>
    <definedName name="DIS">#REF!</definedName>
    <definedName name="DSUMDATA">#REF!</definedName>
    <definedName name="duoi">#REF!</definedName>
    <definedName name="DutoanDongmo">#REF!</definedName>
    <definedName name="dw">#REF!</definedName>
    <definedName name="e">#REF!</definedName>
    <definedName name="EF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">#REF!</definedName>
    <definedName name="EXCH">#REF!</definedName>
    <definedName name="_xlnm.Extract">#REF!</definedName>
    <definedName name="FAXNO">#REF!</definedName>
    <definedName name="FC5_total">#REF!</definedName>
    <definedName name="FC6_total">#REF!</definedName>
    <definedName name="ghip">#REF!</definedName>
    <definedName name="gia">#REF!</definedName>
    <definedName name="gia_tien">#REF!</definedName>
    <definedName name="gia_tien_BTN">#REF!</definedName>
    <definedName name="gt">#REF!</definedName>
    <definedName name="HF">#REF!</definedName>
    <definedName name="HHcat">#REF!</definedName>
    <definedName name="HHda">#REF!</definedName>
    <definedName name="HHxm">#REF!</definedName>
    <definedName name="hien">#REF!</definedName>
    <definedName name="hoc">55000</definedName>
    <definedName name="HOME_MANP">#REF!</definedName>
    <definedName name="HOMEOFFICE_COST">#REF!</definedName>
    <definedName name="hßm4">#REF!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localSheetId="3" hidden="1">{"'Sheet1'!$L$16"}</definedName>
    <definedName name="huy" hidden="1">{"'Sheet1'!$L$16"}</definedName>
    <definedName name="I" localSheetId="1">'[1]Sch. 1'!$Q$25</definedName>
    <definedName name="I" localSheetId="2">'[1]Sch. 1'!$Q$25</definedName>
    <definedName name="I" localSheetId="3">'[1]Sch. 1'!$Q$25</definedName>
    <definedName name="I">#REF!</definedName>
    <definedName name="IDLAB_COST">#REF!</definedName>
    <definedName name="in">#REF!</definedName>
    <definedName name="INDMANP">#REF!</definedName>
    <definedName name="kaori">#REF!</definedName>
    <definedName name="kazuyo">#REF!</definedName>
    <definedName name="kcong">#REF!</definedName>
    <definedName name="khac">2</definedName>
    <definedName name="Kiem_tra_trung_ten">#REF!</definedName>
    <definedName name="lan">#REF!</definedName>
    <definedName name="LC5_total">#REF!</definedName>
    <definedName name="LC6_total">#REF!</definedName>
    <definedName name="LG">#REF!</definedName>
    <definedName name="MAJ_CON_EQP">#REF!</definedName>
    <definedName name="masaru">#REF!</definedName>
    <definedName name="may">#REF!</definedName>
    <definedName name="mayumi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e">#REF!</definedName>
    <definedName name="mepcocsau1">#REF!</definedName>
    <definedName name="mepcoctr100">#REF!</definedName>
    <definedName name="mepcoctr60">#REF!</definedName>
    <definedName name="MG_A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uoncap15">#REF!</definedName>
    <definedName name="mmai2.7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orita">#REF!</definedName>
    <definedName name="moritavn">#REF!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taukeo150">#REF!</definedName>
    <definedName name="mtaukeo360">#REF!</definedName>
    <definedName name="mtaukeo600">#REF!</definedName>
    <definedName name="mtbipvlan150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uonong2.8">#REF!</definedName>
    <definedName name="mvanthang0.3">#REF!</definedName>
    <definedName name="mvanthang0.5">#REF!</definedName>
    <definedName name="mvanthang2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#REF!</definedName>
    <definedName name="nc">#REF!</definedName>
    <definedName name="ncong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odaki">#REF!</definedName>
    <definedName name="OLE_LINK1" localSheetId="6">'Trends file-6-Ops'!#REF!</definedName>
    <definedName name="ONE" localSheetId="1">'[1]Sch. 1'!$Q$26</definedName>
    <definedName name="ONE" localSheetId="2">'[1]Sch. 1'!$Q$26</definedName>
    <definedName name="ONE" localSheetId="3">'[1]Sch. 1'!$Q$26</definedName>
    <definedName name="ONE">#REF!</definedName>
    <definedName name="ophom">#REF!</definedName>
    <definedName name="P7b">#REF!</definedName>
    <definedName name="PA">#REF!</definedName>
    <definedName name="_xlnm.Print_Area" localSheetId="0">Cover!$A$1:$M$25</definedName>
    <definedName name="_xlnm.Print_Area" localSheetId="1">'Trends file-1'!$A$1:$H$63</definedName>
    <definedName name="_xlnm.Print_Area" localSheetId="2">'Trends file-2 '!$A$1:$H$51</definedName>
    <definedName name="_xlnm.Print_Area" localSheetId="3">'Trends file-3'!$A$1:$H$47</definedName>
    <definedName name="_xlnm.Print_Area" localSheetId="4">'Trends file-4'!$A$1:$H$48</definedName>
    <definedName name="_xlnm.Print_Area" localSheetId="5">'Trends file-5-SCH'!$A$1:$H$70</definedName>
    <definedName name="_xlnm.Print_Area" localSheetId="6">'Trends file-6-Ops'!$A$1:$H$39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tdg_cong">#REF!</definedName>
    <definedName name="ptdg_duong">#REF!</definedName>
    <definedName name="PWHT">#REF!</definedName>
    <definedName name="qtdm">#REF!</definedName>
    <definedName name="rate" localSheetId="1">'[1]Sch. 1'!$A$40</definedName>
    <definedName name="rate" localSheetId="2">'[1]Sch. 1'!$A$40</definedName>
    <definedName name="rate" localSheetId="3">'[1]Sch. 1'!$A$40</definedName>
    <definedName name="rate">#REF!</definedName>
    <definedName name="rate1" localSheetId="1">'[1]Sch. 1'!$A$41</definedName>
    <definedName name="rate1" localSheetId="2">'[1]Sch. 1'!$A$41</definedName>
    <definedName name="rate1" localSheetId="3">'[1]Sch. 1'!$A$41</definedName>
    <definedName name="rate1">#REF!</definedName>
    <definedName name="RATES">#REF!</definedName>
    <definedName name="RED_RIVER_BRIDGE__THANH_TRI_BRIDGE__CONSTRUCTION_PROJECT">#REF!</definedName>
    <definedName name="REO">#REF!</definedName>
    <definedName name="RT">#REF!</definedName>
    <definedName name="satu">#REF!</definedName>
    <definedName name="Sheet1">#REF!</definedName>
    <definedName name="sho">#REF!</definedName>
    <definedName name="SORT">#REF!</definedName>
    <definedName name="SPEC">#REF!</definedName>
    <definedName name="SPECSUMMARY">#REF!</definedName>
    <definedName name="SSTR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axTV">10%</definedName>
    <definedName name="TaxXL">5%</definedName>
    <definedName name="TBA">#REF!</definedName>
    <definedName name="tdia">#REF!</definedName>
    <definedName name="tdt">#REF!</definedName>
    <definedName name="ten">#REF!</definedName>
    <definedName name="thdt">#REF!</definedName>
    <definedName name="thue">6</definedName>
    <definedName name="Tien">#REF!</definedName>
    <definedName name="Tim_lan_xuat_hien">#REF!</definedName>
    <definedName name="tim_xuat_hien">#REF!</definedName>
    <definedName name="tld">#REF!</definedName>
    <definedName name="tly">#REF!</definedName>
    <definedName name="tn">#REF!</definedName>
    <definedName name="Tong">#REF!</definedName>
    <definedName name="tongcong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VAT_LIEU">#REF!</definedName>
    <definedName name="TRA_VL">#REF!</definedName>
    <definedName name="TRAVL">#REF!</definedName>
    <definedName name="trt">#REF!</definedName>
    <definedName name="tt">#REF!</definedName>
    <definedName name="tthi">#REF!</definedName>
    <definedName name="TTLB1">#REF!</definedName>
    <definedName name="TTLB2">#REF!</definedName>
    <definedName name="TTLB3">#REF!</definedName>
    <definedName name="ty_le">#REF!</definedName>
    <definedName name="ty_le_BTN">#REF!</definedName>
    <definedName name="Ty_le1">#REF!</definedName>
    <definedName name="usd">#REF!</definedName>
    <definedName name="USD_Rate" localSheetId="1">'[1]Sch. 1'!$AM$2</definedName>
    <definedName name="USD_Rate" localSheetId="2">'[1]Sch. 1'!$AM$2</definedName>
    <definedName name="USD_Rate" localSheetId="3">'[1]Sch. 1'!$AM$2</definedName>
    <definedName name="USD_Rate">[3]KPIs!$AM$2</definedName>
    <definedName name="usrNext1Period" localSheetId="1">'[1]Sch. 1'!$A$12</definedName>
    <definedName name="usrNext1Period" localSheetId="2">'[1]Sch. 1'!$A$12</definedName>
    <definedName name="usrNext1Period" localSheetId="3">'[1]Sch. 1'!$A$12</definedName>
    <definedName name="usrNext1Period">#REF!</definedName>
    <definedName name="VARIINST">#REF!</definedName>
    <definedName name="VARIPURC">#REF!</definedName>
    <definedName name="vat">#REF!</definedName>
    <definedName name="vbt400d">#REF!</definedName>
    <definedName name="vbta">#REF!</definedName>
    <definedName name="vbtB">#REF!</definedName>
    <definedName name="vbtD">#REF!</definedName>
    <definedName name="vbtE">#REF!</definedName>
    <definedName name="vbtF">#REF!</definedName>
    <definedName name="vbtg">#REF!</definedName>
    <definedName name="viet">#REF!</definedName>
    <definedName name="vtu">#REF!</definedName>
    <definedName name="W">#REF!</definedName>
    <definedName name="waterway">#REF!</definedName>
    <definedName name="wrn.Staff._.cost1998." localSheetId="1" hidden="1">{#N/A,#N/A,TRUE,"Staffnos &amp; cost"}</definedName>
    <definedName name="wrn.Staff._.cost1998." localSheetId="2" hidden="1">{#N/A,#N/A,TRUE,"Staffnos &amp; cost"}</definedName>
    <definedName name="wrn.Staff._.cost1998." localSheetId="3" hidden="1">{#N/A,#N/A,TRUE,"Staffnos &amp; cost"}</definedName>
    <definedName name="wrn.Staff._.cost1998." localSheetId="4" hidden="1">{#N/A,#N/A,TRUE,"Staffnos &amp; cost"}</definedName>
    <definedName name="wrn.Staff._.cost1998." localSheetId="5" hidden="1">{#N/A,#N/A,TRUE,"Staffnos &amp; cost"}</definedName>
    <definedName name="wrn.Staff._.cost1998." localSheetId="6" hidden="1">{#N/A,#N/A,TRUE,"Staffnos &amp; cost"}</definedName>
    <definedName name="wrn.Staff._.cost1998." hidden="1">{#N/A,#N/A,TRUE,"Staffnos &amp; cost"}</definedName>
    <definedName name="wrn.Staffcost." localSheetId="1" hidden="1">{#N/A,#N/A,FALSE,"Staffnos &amp; cost"}</definedName>
    <definedName name="wrn.Staffcost." localSheetId="2" hidden="1">{#N/A,#N/A,FALSE,"Staffnos &amp; cost"}</definedName>
    <definedName name="wrn.Staffcost." localSheetId="3" hidden="1">{#N/A,#N/A,FALSE,"Staffnos &amp; cost"}</definedName>
    <definedName name="wrn.Staffcost." localSheetId="4" hidden="1">{#N/A,#N/A,FALSE,"Staffnos &amp; cost"}</definedName>
    <definedName name="wrn.Staffcost." localSheetId="5" hidden="1">{#N/A,#N/A,FALSE,"Staffnos &amp; cost"}</definedName>
    <definedName name="wrn.Staffcost." localSheetId="6" hidden="1">{#N/A,#N/A,FALSE,"Staffnos &amp; cost"}</definedName>
    <definedName name="wrn.Staffcost." hidden="1">{#N/A,#N/A,FALSE,"Staffnos &amp; cost"}</definedName>
    <definedName name="X">#REF!</definedName>
    <definedName name="xd0.6">#REF!</definedName>
    <definedName name="xd1.3">#REF!</definedName>
    <definedName name="xd1.5">#REF!</definedName>
    <definedName name="xh">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n">#REF!</definedName>
    <definedName name="xx">#REF!</definedName>
    <definedName name="ZYX">#REF!</definedName>
    <definedName name="ZZZ">#REF!</definedName>
    <definedName name="もりた">#REF!</definedName>
    <definedName name="勝">#REF!</definedName>
    <definedName name="工事">#REF!</definedName>
    <definedName name="現法">#REF!</definedName>
    <definedName name="直轄">#REF!</definedName>
  </definedNames>
  <calcPr calcId="162913"/>
</workbook>
</file>

<file path=xl/calcChain.xml><?xml version="1.0" encoding="utf-8"?>
<calcChain xmlns="http://schemas.openxmlformats.org/spreadsheetml/2006/main">
  <c r="A5" i="7" l="1"/>
  <c r="F1" i="6"/>
  <c r="G25" i="3" l="1"/>
  <c r="G38" i="3"/>
  <c r="G4" i="3"/>
  <c r="G35" i="4" l="1"/>
  <c r="G6" i="4"/>
  <c r="G18" i="4" s="1"/>
  <c r="G26" i="4" s="1"/>
  <c r="D6" i="11" l="1"/>
  <c r="D6" i="10"/>
  <c r="D8" i="4"/>
  <c r="D5" i="6" s="1"/>
  <c r="D34" i="6" s="1"/>
  <c r="D47" i="7"/>
  <c r="D6" i="3"/>
  <c r="F6" i="3"/>
  <c r="F6" i="10"/>
  <c r="F47" i="7"/>
  <c r="F6" i="11"/>
  <c r="F8" i="4"/>
  <c r="F5" i="6" s="1"/>
  <c r="F34" i="6" s="1"/>
  <c r="G8" i="4"/>
  <c r="G5" i="6" s="1"/>
  <c r="G34" i="6" s="1"/>
  <c r="G6" i="10"/>
  <c r="G47" i="7"/>
  <c r="G6" i="11"/>
  <c r="G6" i="3"/>
  <c r="E6" i="10"/>
  <c r="E6" i="3"/>
  <c r="E47" i="7"/>
  <c r="E8" i="4"/>
  <c r="E5" i="6" s="1"/>
  <c r="E34" i="6" s="1"/>
  <c r="E6" i="11"/>
  <c r="C6" i="10"/>
  <c r="C8" i="4"/>
  <c r="C5" i="6" s="1"/>
  <c r="C34" i="6" s="1"/>
  <c r="C6" i="3"/>
  <c r="C47" i="7"/>
  <c r="C6" i="11"/>
  <c r="C64" i="4" l="1"/>
  <c r="C50" i="4"/>
  <c r="C20" i="4"/>
  <c r="C37" i="4"/>
  <c r="C40" i="3"/>
  <c r="C28" i="4"/>
  <c r="C27" i="3"/>
  <c r="G20" i="4"/>
  <c r="G50" i="4"/>
  <c r="G37" i="4"/>
  <c r="G40" i="3"/>
  <c r="G27" i="3"/>
  <c r="G28" i="4"/>
  <c r="G64" i="4"/>
  <c r="F27" i="3"/>
  <c r="F50" i="4"/>
  <c r="F40" i="3"/>
  <c r="F64" i="4"/>
  <c r="F28" i="4"/>
  <c r="F20" i="4"/>
  <c r="F37" i="4"/>
  <c r="D28" i="4"/>
  <c r="D50" i="4"/>
  <c r="D20" i="4"/>
  <c r="D27" i="3"/>
  <c r="D37" i="4"/>
  <c r="D64" i="4"/>
  <c r="D40" i="3"/>
  <c r="E28" i="4"/>
  <c r="E37" i="4"/>
  <c r="E40" i="3"/>
  <c r="E20" i="4"/>
  <c r="E27" i="3"/>
  <c r="E64" i="4"/>
  <c r="E50" i="4"/>
</calcChain>
</file>

<file path=xl/sharedStrings.xml><?xml version="1.0" encoding="utf-8"?>
<sst xmlns="http://schemas.openxmlformats.org/spreadsheetml/2006/main" count="284" uniqueCount="197">
  <si>
    <t>Particulars</t>
  </si>
  <si>
    <t>Quarter Ended</t>
  </si>
  <si>
    <t>Operating Expenses</t>
  </si>
  <si>
    <t>As at</t>
  </si>
  <si>
    <t>Total revenues</t>
  </si>
  <si>
    <t>Access charges</t>
  </si>
  <si>
    <t>Licence fees, revenue share &amp; spectrum charges</t>
  </si>
  <si>
    <t>Network operations costs</t>
  </si>
  <si>
    <t>Employee costs</t>
  </si>
  <si>
    <t>Finance cost (net)</t>
  </si>
  <si>
    <t>Current tax expense</t>
  </si>
  <si>
    <t>Deferred tax expense / (income)</t>
  </si>
  <si>
    <t>Schedule</t>
  </si>
  <si>
    <t>INDEX</t>
  </si>
  <si>
    <t>Income Tax</t>
  </si>
  <si>
    <t>EBIT</t>
  </si>
  <si>
    <t>Financial Indicators</t>
  </si>
  <si>
    <t>Operational Indicators</t>
  </si>
  <si>
    <t>Operational Performance</t>
  </si>
  <si>
    <t>Parameters</t>
  </si>
  <si>
    <t>Unit</t>
  </si>
  <si>
    <t>000's</t>
  </si>
  <si>
    <t>%</t>
  </si>
  <si>
    <t>Average Revenue Per User (ARPU)</t>
  </si>
  <si>
    <t>Mobile Services</t>
  </si>
  <si>
    <t>Income tax expense</t>
  </si>
  <si>
    <t>Rs</t>
  </si>
  <si>
    <t>Assets</t>
  </si>
  <si>
    <t>Equity and liabilities</t>
  </si>
  <si>
    <t xml:space="preserve">Equity  </t>
  </si>
  <si>
    <t>Total equity and liabilities</t>
  </si>
  <si>
    <t>Selling, general and adminstration expense</t>
  </si>
  <si>
    <t>Net Additions</t>
  </si>
  <si>
    <t>Monthly Churn</t>
  </si>
  <si>
    <t>Nos</t>
  </si>
  <si>
    <t>Cash flows from operating activities</t>
  </si>
  <si>
    <t xml:space="preserve">Adjustments for - </t>
  </si>
  <si>
    <t xml:space="preserve">     Other non-cash items</t>
  </si>
  <si>
    <t>Cash flows from investing activities</t>
  </si>
  <si>
    <t>Cash flows from financing activities</t>
  </si>
  <si>
    <t>Total Customers Base</t>
  </si>
  <si>
    <t>Short-term borrowings and current portion of long-term debt</t>
  </si>
  <si>
    <t>Less:</t>
  </si>
  <si>
    <t>Schedules to Financial Statements</t>
  </si>
  <si>
    <t>Capex</t>
  </si>
  <si>
    <t>Operating Free Cash Flow</t>
  </si>
  <si>
    <t>Cost of good sold</t>
  </si>
  <si>
    <t>EBITDA</t>
  </si>
  <si>
    <t xml:space="preserve">EBITDA / Total revenues </t>
  </si>
  <si>
    <t>Profit before tax</t>
  </si>
  <si>
    <t xml:space="preserve">     Interest received</t>
  </si>
  <si>
    <t xml:space="preserve">     Income tax paid</t>
  </si>
  <si>
    <t>Cumulative Investments</t>
  </si>
  <si>
    <t>Finance costs</t>
  </si>
  <si>
    <t xml:space="preserve">Average Revenue Per User (ARPU) </t>
  </si>
  <si>
    <t>Customer Base</t>
  </si>
  <si>
    <t>Voice</t>
  </si>
  <si>
    <t>Data</t>
  </si>
  <si>
    <t>Data Customer Base</t>
  </si>
  <si>
    <t>As % of customer base</t>
  </si>
  <si>
    <t>Mn</t>
  </si>
  <si>
    <t>min</t>
  </si>
  <si>
    <t>Minutes on the network</t>
  </si>
  <si>
    <t>Data Usage per customer</t>
  </si>
  <si>
    <t>Revenue per site per month</t>
  </si>
  <si>
    <t>Voice Usage per customer</t>
  </si>
  <si>
    <t>Depreciation</t>
  </si>
  <si>
    <t>Amortization</t>
  </si>
  <si>
    <t>Interest on borrowings &amp; Finance charges</t>
  </si>
  <si>
    <t>Derivatives and exchange fluctuation</t>
  </si>
  <si>
    <t>Investment Income</t>
  </si>
  <si>
    <t>In INR</t>
  </si>
  <si>
    <t>In USD</t>
  </si>
  <si>
    <t>Profit before Tax</t>
  </si>
  <si>
    <t>US</t>
  </si>
  <si>
    <t>Deferred payment liability</t>
  </si>
  <si>
    <t>Other expenses</t>
  </si>
  <si>
    <t>Profit for the period</t>
  </si>
  <si>
    <t xml:space="preserve">     Net movement in current investments</t>
  </si>
  <si>
    <t xml:space="preserve">     Dividend paid (including tax)</t>
  </si>
  <si>
    <t xml:space="preserve">     Depreciation and amortisation</t>
  </si>
  <si>
    <t>Depreciation and Amortisation</t>
  </si>
  <si>
    <t>Network towers</t>
  </si>
  <si>
    <t>Total Mobile Broadband Base stations</t>
  </si>
  <si>
    <t>[AS PER INDIAN ACCOUNTING STANDARDS (Ind-AS)]</t>
  </si>
  <si>
    <t>Homes Customers</t>
  </si>
  <si>
    <t>Income</t>
  </si>
  <si>
    <t>Expenses</t>
  </si>
  <si>
    <t>Access Charges</t>
  </si>
  <si>
    <t>Network operating expenses</t>
  </si>
  <si>
    <t>Profit before exceptional items and tax</t>
  </si>
  <si>
    <t>Exceptional items</t>
  </si>
  <si>
    <t>Current tax</t>
  </si>
  <si>
    <t>Non-current assets</t>
  </si>
  <si>
    <t>Financial Assets</t>
  </si>
  <si>
    <t>- Investments</t>
  </si>
  <si>
    <t>- Trade receivables</t>
  </si>
  <si>
    <t>- Others</t>
  </si>
  <si>
    <t>Other non-current assets</t>
  </si>
  <si>
    <t>Current assets</t>
  </si>
  <si>
    <t xml:space="preserve"> - Others</t>
  </si>
  <si>
    <t>Other current assets</t>
  </si>
  <si>
    <t>Non-current liabilities</t>
  </si>
  <si>
    <t>Financial Liabilities</t>
  </si>
  <si>
    <t>Other non-current liabilities</t>
  </si>
  <si>
    <t>Current liabilities</t>
  </si>
  <si>
    <t>Other current liabilities</t>
  </si>
  <si>
    <t>Total liabilities</t>
  </si>
  <si>
    <t>Homes Services</t>
  </si>
  <si>
    <r>
      <rPr>
        <b/>
        <sz val="8"/>
        <rFont val="Arial"/>
        <family val="2"/>
      </rPr>
      <t xml:space="preserve">Homes Services - </t>
    </r>
    <r>
      <rPr>
        <sz val="8"/>
        <rFont val="Arial"/>
        <family val="2"/>
      </rPr>
      <t>Cities covered</t>
    </r>
  </si>
  <si>
    <t>Interest on Finance Lease Obligation</t>
  </si>
  <si>
    <t>Employee benefits</t>
  </si>
  <si>
    <t>Depreciation and amortisation</t>
  </si>
  <si>
    <t xml:space="preserve">       Re-measurement gains / (losses) on defined benefit plans</t>
  </si>
  <si>
    <t>Amount in Rs Mn, except ratios</t>
  </si>
  <si>
    <t xml:space="preserve">     Interest and other finance charges paid</t>
  </si>
  <si>
    <t>Cash and Cash Equivalents</t>
  </si>
  <si>
    <t>Sales and marketing expenses</t>
  </si>
  <si>
    <t>Items not to be reclassified to profit or loss :</t>
  </si>
  <si>
    <t>Basic</t>
  </si>
  <si>
    <t>Diluted</t>
  </si>
  <si>
    <t>Operating cash flow before changes in working capital</t>
  </si>
  <si>
    <t xml:space="preserve">Changes in working capital - </t>
  </si>
  <si>
    <t xml:space="preserve">     Trade receivables</t>
  </si>
  <si>
    <t xml:space="preserve">     Trade payables</t>
  </si>
  <si>
    <t>Net cash generated from operations before tax and dividend</t>
  </si>
  <si>
    <t xml:space="preserve">Net cash generated from operating activities (a) </t>
  </si>
  <si>
    <t xml:space="preserve">Net cash (used in) / generated from financing activities (c) </t>
  </si>
  <si>
    <t>Cash and cash equivalents as at beginning of the period</t>
  </si>
  <si>
    <t xml:space="preserve">Cash and cash equivalents as at end of the period </t>
  </si>
  <si>
    <t>Total Assets</t>
  </si>
  <si>
    <t xml:space="preserve"> - Borrowings</t>
  </si>
  <si>
    <t xml:space="preserve"> - Trade Payables</t>
  </si>
  <si>
    <t xml:space="preserve">     Finance costs</t>
  </si>
  <si>
    <t>Net cash (used in) / generated from investing activities (b)</t>
  </si>
  <si>
    <t xml:space="preserve">Current tax liabilities (net) </t>
  </si>
  <si>
    <t>Other income</t>
  </si>
  <si>
    <t>License fee / spectrum charges (revenue share)</t>
  </si>
  <si>
    <t>Finance Lease Obligation</t>
  </si>
  <si>
    <t>Net Debt including Finance Lease Obligations</t>
  </si>
  <si>
    <t>Tax expense</t>
  </si>
  <si>
    <t>Deferred tax</t>
  </si>
  <si>
    <t xml:space="preserve">Revenue </t>
  </si>
  <si>
    <t>Total</t>
  </si>
  <si>
    <t xml:space="preserve">       Tax credit / (charge) </t>
  </si>
  <si>
    <t>Other comprehensive income / (loss) for the period</t>
  </si>
  <si>
    <t>Total comprehensive income / (loss) for the period</t>
  </si>
  <si>
    <t>Net increase / (decrease) in cash and cash equivalents during the period (a+b+c)</t>
  </si>
  <si>
    <t>Profit after tax (before exceptional items)</t>
  </si>
  <si>
    <t>Net income (before exceptional items)</t>
  </si>
  <si>
    <t>Net Debt excluding Finance Lease Obligations</t>
  </si>
  <si>
    <t>Income &amp; Deferred tax assets (net)</t>
  </si>
  <si>
    <t xml:space="preserve">     Other assets and liabilities</t>
  </si>
  <si>
    <t>Intangible assets</t>
  </si>
  <si>
    <t>Property, plant and equipment (Incl CWIP)</t>
  </si>
  <si>
    <t>- Cash and bank balance</t>
  </si>
  <si>
    <t>- Borrowings</t>
  </si>
  <si>
    <t xml:space="preserve">     Net (Purchase) / proceeds from sale of PPE</t>
  </si>
  <si>
    <t>- Bank deposits</t>
  </si>
  <si>
    <t>Of which 4G data customers</t>
  </si>
  <si>
    <t xml:space="preserve">     Purchase of intangible assets, spectrum- DPL</t>
  </si>
  <si>
    <t>Net Debt excluding Lease Obligations</t>
  </si>
  <si>
    <t>Net Debt including Lease Obligations</t>
  </si>
  <si>
    <t>Lease Obligation</t>
  </si>
  <si>
    <t>Investments &amp; Receivables</t>
  </si>
  <si>
    <t xml:space="preserve">     Interest income</t>
  </si>
  <si>
    <t xml:space="preserve">     Net fair value gain on financial instruments</t>
  </si>
  <si>
    <t>Amount in Rs Mn</t>
  </si>
  <si>
    <t>Earnings per share (Face value : Rs. 5/- each) (In Rupees) from Continuing and Discontinuing Operations</t>
  </si>
  <si>
    <t xml:space="preserve">     Payment of lease liabilities</t>
  </si>
  <si>
    <t xml:space="preserve">     Net (Repayments) / Proceeds from borrowings</t>
  </si>
  <si>
    <t xml:space="preserve">     Net proceeds/ (repayments) from short-term borrowings</t>
  </si>
  <si>
    <t xml:space="preserve">Profit from operating activites before depreciation, amortization and  exceptional items </t>
  </si>
  <si>
    <t>GBs</t>
  </si>
  <si>
    <t>Mn GBs</t>
  </si>
  <si>
    <t>Total GBs on the network</t>
  </si>
  <si>
    <t>Net income (after exceptional items)</t>
  </si>
  <si>
    <t>FINANCIAL STATEMENTS FOR PAST FIVE QUARTERS - BHARTI HEXACOM LIMITED</t>
  </si>
  <si>
    <t>Statements of Operations as per Indian Accounting Standards (Ind-AS)</t>
  </si>
  <si>
    <t>Balance Sheet as per Indian Accounting Standards (Ind-AS)</t>
  </si>
  <si>
    <t xml:space="preserve"> Statement of Cash Flows as per Indian Accounting Standards (Ind-AS)</t>
  </si>
  <si>
    <t>Summarised Statement of Operations (net of inter segment eliminations)</t>
  </si>
  <si>
    <t>Statement of Operations as per Indian Accounting Standards (Ind-AS)</t>
  </si>
  <si>
    <t>Summarized Statement of Income Net of Inter Segment Eliminations</t>
  </si>
  <si>
    <t>FINANCIAL STATEMENTS - BHARTI HEXACOM LIMITED</t>
  </si>
  <si>
    <t>Summarized Balance Sheet (As per Ind AS)</t>
  </si>
  <si>
    <t>Statement of Cash Flows</t>
  </si>
  <si>
    <t>Summarised Statement of Operations as per Ind-AS (net of inter segment eliminations)</t>
  </si>
  <si>
    <t xml:space="preserve"> Segment wise summarised statement of operations as per Ind-AS:</t>
  </si>
  <si>
    <t>Schedule of Net Debt</t>
  </si>
  <si>
    <t>Schedule of  Finance Cost</t>
  </si>
  <si>
    <t xml:space="preserve">6.1 Operational Performance </t>
  </si>
  <si>
    <t>Equity</t>
  </si>
  <si>
    <t>Exceptional Items (net of tax)</t>
  </si>
  <si>
    <r>
      <t xml:space="preserve">Mobile Services - </t>
    </r>
    <r>
      <rPr>
        <sz val="8"/>
        <rFont val="Arial"/>
        <family val="2"/>
      </rPr>
      <t>Comprises of operations of Mobile Services</t>
    </r>
  </si>
  <si>
    <r>
      <t xml:space="preserve">Homes and Office Services - </t>
    </r>
    <r>
      <rPr>
        <sz val="8"/>
        <rFont val="Arial"/>
        <family val="2"/>
      </rPr>
      <t>Comprises of operations of Homes and Office Services.</t>
    </r>
  </si>
  <si>
    <t>Statement of Comprehensive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</si>
</sst>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41" formatCode="_ * #,##0_ ;_ * \-#,##0_ ;_ * &quot;-&quot;_ ;_ @_ "/>
    <numFmt numFmtId="43" formatCode="_ * #,##0.00_ ;_ * \-#,##0.00_ ;_ * &quot;-&quot;??_ ;_ @_ "/>
    <numFmt numFmtId="164" formatCode="&quot;$&quot;#,##0_);[Red]\(&quot;$&quot;#,##0\)"/>
    <numFmt numFmtId="165" formatCode="_(* #,##0.00_);_(* \(#,##0.00\);_(* &quot;-&quot;??_);_(@_)"/>
    <numFmt numFmtId="166" formatCode="_-&quot;$&quot;* #,##0_-;\-&quot;$&quot;* #,##0_-;_-&quot;$&quot;* &quot;-&quot;_-;_-@_-"/>
    <numFmt numFmtId="167" formatCode="_-* #,##0_-;\-* #,##0_-;_-* &quot;-&quot;_-;_-@_-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#,##0;\(#,##0\)"/>
    <numFmt numFmtId="171" formatCode="&quot;$&quot;#,##0.0000_);\(&quot;$&quot;#,##0.0000\)"/>
    <numFmt numFmtId="172" formatCode="_(* #,##0_);_(* \(#,##0\);_(* &quot;-&quot;??_);_(@_)"/>
    <numFmt numFmtId="173" formatCode="0.0"/>
    <numFmt numFmtId="174" formatCode="0.0%"/>
    <numFmt numFmtId="175" formatCode="#,##0.0000"/>
    <numFmt numFmtId="176" formatCode="#,##0.0"/>
    <numFmt numFmtId="177" formatCode="0.000"/>
    <numFmt numFmtId="178" formatCode="_([$€-2]* #,##0.00_);_([$€-2]* \(#,##0.00\);_([$€-2]* &quot;-&quot;??_)"/>
    <numFmt numFmtId="179" formatCode="00.000"/>
    <numFmt numFmtId="180" formatCode="&quot;?&quot;#,##0;&quot;?&quot;\-#,##0"/>
    <numFmt numFmtId="181" formatCode="_ &quot;\&quot;* #,##0_ ;_ &quot;\&quot;* \-#,##0_ ;_ &quot;\&quot;* &quot;-&quot;_ ;_ @_ "/>
    <numFmt numFmtId="182" formatCode="&quot;\&quot;#,##0.00;[Red]&quot;\&quot;\-#,##0.00"/>
    <numFmt numFmtId="183" formatCode="_ &quot;\&quot;* #,##0.00_ ;_ &quot;\&quot;* \-#,##0.00_ ;_ &quot;\&quot;* &quot;-&quot;??_ ;_ @_ "/>
    <numFmt numFmtId="184" formatCode="&quot;\&quot;#,##0;[Red]&quot;\&quot;\-#,##0"/>
    <numFmt numFmtId="185" formatCode="#,##0;[Red]&quot;-&quot;#,##0"/>
    <numFmt numFmtId="186" formatCode="#,##0.00;[Red]&quot;-&quot;#,##0.00"/>
    <numFmt numFmtId="187" formatCode="\$#,##0\ ;\(\$#,##0\)"/>
    <numFmt numFmtId="188" formatCode=";;;"/>
    <numFmt numFmtId="189" formatCode="#,##0.00000"/>
    <numFmt numFmtId="190" formatCode="#,##0\ &quot;DM&quot;;\-#,##0\ &quot;DM&quot;"/>
    <numFmt numFmtId="191" formatCode="0&quot;.&quot;000%"/>
    <numFmt numFmtId="192" formatCode="&quot;￥&quot;#,##0;&quot;￥&quot;\-#,##0"/>
    <numFmt numFmtId="193" formatCode="00&quot;.&quot;000"/>
    <numFmt numFmtId="194" formatCode="#,##0.0_);\(#,##0.0\)"/>
    <numFmt numFmtId="195" formatCode="[$-409]mmm\-yy;@"/>
    <numFmt numFmtId="196" formatCode="#,##0_);\(#,##0\);#\ &quot;-&quot;??_)"/>
  </numFmts>
  <fonts count="6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Tms Rmn"/>
    </font>
    <font>
      <b/>
      <sz val="10"/>
      <color indexed="50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7"/>
      <name val="Small Fonts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b/>
      <u/>
      <sz val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2"/>
      <name val=".VnTime"/>
      <family val="2"/>
    </font>
    <font>
      <sz val="9"/>
      <name val="ﾀﾞｯﾁ"/>
      <family val="3"/>
      <charset val="128"/>
    </font>
    <font>
      <sz val="11"/>
      <name val="??"/>
      <family val="3"/>
    </font>
    <font>
      <sz val="14"/>
      <name val="??"/>
      <family val="3"/>
    </font>
    <font>
      <sz val="12"/>
      <name val="????"/>
      <family val="2"/>
      <charset val="136"/>
    </font>
    <font>
      <sz val="12"/>
      <name val="???"/>
      <family val="3"/>
    </font>
    <font>
      <sz val="10"/>
      <name val="???"/>
      <family val="3"/>
    </font>
    <font>
      <sz val="12"/>
      <name val="Times New Roman"/>
      <family val="1"/>
    </font>
    <font>
      <sz val="12"/>
      <name val="바탕체"/>
      <family val="1"/>
      <charset val="255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9"/>
      <name val="ＭＳ ゴシック"/>
      <family val="3"/>
      <charset val="128"/>
    </font>
    <font>
      <sz val="12"/>
      <name val="µ¸¿òÃ¼"/>
      <family val="3"/>
      <charset val="129"/>
    </font>
    <font>
      <sz val="12"/>
      <name val="Helv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3"/>
      <name val=".VnTime"/>
      <family val="2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2"/>
    </font>
    <font>
      <sz val="10"/>
      <name val="굴림체"/>
      <family val="3"/>
    </font>
    <font>
      <sz val="10"/>
      <name val="明朝"/>
      <family val="1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7"/>
      <name val="Times New Roman"/>
      <family val="1"/>
    </font>
    <font>
      <i/>
      <sz val="8"/>
      <color rgb="FF000000"/>
      <name val="Arial"/>
      <family val="2"/>
    </font>
    <font>
      <i/>
      <sz val="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9847407452621"/>
      </bottom>
      <diagonal/>
    </border>
    <border>
      <left/>
      <right style="thin">
        <color theme="0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9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4.9989318521683403E-2"/>
      </right>
      <top/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0"/>
      </right>
      <top style="double">
        <color indexed="64"/>
      </top>
      <bottom style="thin">
        <color theme="0" tint="-0.14996795556505021"/>
      </bottom>
      <diagonal/>
    </border>
  </borders>
  <cellStyleXfs count="130">
    <xf numFmtId="0" fontId="0" fillId="0" borderId="0"/>
    <xf numFmtId="178" fontId="23" fillId="0" borderId="0" applyNumberFormat="0" applyFill="0" applyBorder="0" applyAlignment="0" applyProtection="0"/>
    <xf numFmtId="178" fontId="21" fillId="0" borderId="0"/>
    <xf numFmtId="38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180" fontId="25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7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178" fontId="29" fillId="0" borderId="0"/>
    <xf numFmtId="178" fontId="21" fillId="0" borderId="0"/>
    <xf numFmtId="178" fontId="30" fillId="0" borderId="0"/>
    <xf numFmtId="178" fontId="21" fillId="0" borderId="0"/>
    <xf numFmtId="178" fontId="21" fillId="0" borderId="0" applyNumberFormat="0" applyFill="0" applyBorder="0" applyAlignment="0" applyProtection="0"/>
    <xf numFmtId="178" fontId="21" fillId="0" borderId="0" applyNumberFormat="0" applyFill="0" applyBorder="0" applyAlignment="0" applyProtection="0"/>
    <xf numFmtId="178" fontId="31" fillId="0" borderId="0"/>
    <xf numFmtId="178" fontId="21" fillId="0" borderId="0"/>
    <xf numFmtId="178" fontId="21" fillId="0" borderId="0" applyNumberFormat="0" applyFill="0" applyBorder="0" applyAlignment="0" applyProtection="0"/>
    <xf numFmtId="178" fontId="21" fillId="0" borderId="0"/>
    <xf numFmtId="178" fontId="21" fillId="0" borderId="0" applyNumberFormat="0" applyFill="0" applyBorder="0" applyAlignment="0" applyProtection="0"/>
    <xf numFmtId="178" fontId="3" fillId="0" borderId="0"/>
    <xf numFmtId="178" fontId="21" fillId="0" borderId="0"/>
    <xf numFmtId="178" fontId="21" fillId="0" borderId="0" applyNumberFormat="0" applyFill="0" applyBorder="0" applyAlignment="0" applyProtection="0"/>
    <xf numFmtId="178" fontId="21" fillId="0" borderId="0" applyNumberFormat="0" applyFill="0" applyBorder="0" applyAlignment="0" applyProtection="0"/>
    <xf numFmtId="178" fontId="30" fillId="0" borderId="0"/>
    <xf numFmtId="0" fontId="21" fillId="0" borderId="0"/>
    <xf numFmtId="178" fontId="32" fillId="2" borderId="0"/>
    <xf numFmtId="178" fontId="33" fillId="3" borderId="1" applyFont="0" applyFill="0" applyAlignment="0">
      <alignment vertical="center" wrapText="1"/>
    </xf>
    <xf numFmtId="178" fontId="34" fillId="2" borderId="0"/>
    <xf numFmtId="178" fontId="35" fillId="2" borderId="0"/>
    <xf numFmtId="178" fontId="36" fillId="0" borderId="0">
      <alignment wrapText="1"/>
    </xf>
    <xf numFmtId="178" fontId="37" fillId="0" borderId="0"/>
    <xf numFmtId="181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2" fontId="40" fillId="0" borderId="0" applyFont="0" applyFill="0" applyBorder="0" applyAlignment="0" applyProtection="0"/>
    <xf numFmtId="183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4" fontId="40" fillId="0" borderId="0" applyFont="0" applyFill="0" applyBorder="0" applyAlignment="0" applyProtection="0"/>
    <xf numFmtId="178" fontId="41" fillId="0" borderId="2" applyFont="0" applyFill="0" applyBorder="0" applyAlignment="0" applyProtection="0">
      <alignment horizontal="center" vertical="center"/>
    </xf>
    <xf numFmtId="41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5" fontId="40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6" fontId="40" fillId="0" borderId="0" applyFont="0" applyFill="0" applyBorder="0" applyAlignment="0" applyProtection="0"/>
    <xf numFmtId="176" fontId="21" fillId="0" borderId="3">
      <alignment wrapText="1"/>
      <protection locked="0"/>
    </xf>
    <xf numFmtId="0" fontId="4" fillId="0" borderId="0" applyNumberFormat="0" applyFill="0" applyBorder="0" applyAlignment="0" applyProtection="0"/>
    <xf numFmtId="178" fontId="39" fillId="0" borderId="0"/>
    <xf numFmtId="178" fontId="42" fillId="0" borderId="0"/>
    <xf numFmtId="178" fontId="39" fillId="0" borderId="0"/>
    <xf numFmtId="37" fontId="43" fillId="0" borderId="0"/>
    <xf numFmtId="165" fontId="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8" fillId="0" borderId="0" applyFont="0" applyFill="0" applyBorder="0" applyAlignment="0" applyProtection="0"/>
    <xf numFmtId="178" fontId="21" fillId="0" borderId="0"/>
    <xf numFmtId="3" fontId="21" fillId="0" borderId="0" applyFont="0" applyFill="0" applyBorder="0" applyAlignment="0" applyProtection="0"/>
    <xf numFmtId="170" fontId="5" fillId="0" borderId="3" applyBorder="0"/>
    <xf numFmtId="187" fontId="21" fillId="0" borderId="0" applyFont="0" applyFill="0" applyBorder="0" applyAlignment="0" applyProtection="0"/>
    <xf numFmtId="170" fontId="6" fillId="0" borderId="0">
      <protection locked="0"/>
    </xf>
    <xf numFmtId="178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7" fillId="0" borderId="4"/>
    <xf numFmtId="178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8" fillId="0" borderId="5" applyNumberFormat="0" applyAlignment="0" applyProtection="0">
      <alignment horizontal="left" vertical="center"/>
    </xf>
    <xf numFmtId="0" fontId="8" fillId="0" borderId="6">
      <alignment horizontal="left" vertical="center"/>
    </xf>
    <xf numFmtId="188" fontId="41" fillId="0" borderId="0" applyFont="0" applyFill="0" applyBorder="0" applyAlignment="0" applyProtection="0">
      <alignment horizontal="center" vertical="center"/>
    </xf>
    <xf numFmtId="0" fontId="9" fillId="0" borderId="0" applyNumberFormat="0" applyFill="0" applyBorder="0" applyAlignment="0" applyProtection="0">
      <alignment vertical="top"/>
      <protection locked="0"/>
    </xf>
    <xf numFmtId="178" fontId="44" fillId="4" borderId="0">
      <alignment horizontal="left"/>
    </xf>
    <xf numFmtId="178" fontId="41" fillId="0" borderId="0" applyFont="0" applyFill="0" applyBorder="0" applyProtection="0">
      <alignment horizontal="center" vertical="center"/>
    </xf>
    <xf numFmtId="178" fontId="45" fillId="0" borderId="0" applyNumberFormat="0" applyFont="0" applyFill="0" applyAlignment="0"/>
    <xf numFmtId="37" fontId="10" fillId="0" borderId="0"/>
    <xf numFmtId="178" fontId="21" fillId="0" borderId="0"/>
    <xf numFmtId="171" fontId="2" fillId="0" borderId="0"/>
    <xf numFmtId="178" fontId="21" fillId="0" borderId="0"/>
    <xf numFmtId="178" fontId="58" fillId="0" borderId="0"/>
    <xf numFmtId="0" fontId="21" fillId="0" borderId="0"/>
    <xf numFmtId="0" fontId="3" fillId="0" borderId="0"/>
    <xf numFmtId="178" fontId="3" fillId="0" borderId="0"/>
    <xf numFmtId="178" fontId="3" fillId="0" borderId="0"/>
    <xf numFmtId="178" fontId="46" fillId="0" borderId="0" applyNumberFormat="0" applyFill="0" applyBorder="0" applyAlignment="0" applyProtection="0"/>
    <xf numFmtId="178" fontId="23" fillId="0" borderId="0" applyNumberFormat="0" applyFill="0" applyBorder="0" applyAlignment="0" applyProtection="0"/>
    <xf numFmtId="40" fontId="11" fillId="5" borderId="0">
      <alignment horizontal="right"/>
    </xf>
    <xf numFmtId="0" fontId="12" fillId="5" borderId="0">
      <alignment horizontal="right"/>
    </xf>
    <xf numFmtId="0" fontId="13" fillId="5" borderId="7"/>
    <xf numFmtId="0" fontId="13" fillId="0" borderId="0" applyBorder="0">
      <alignment horizontal="centerContinuous"/>
    </xf>
    <xf numFmtId="0" fontId="14" fillId="0" borderId="0" applyBorder="0">
      <alignment horizontal="centerContinuous"/>
    </xf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NumberFormat="0" applyFill="0" applyBorder="0" applyAlignment="0" applyProtection="0"/>
    <xf numFmtId="178" fontId="21" fillId="6" borderId="0"/>
    <xf numFmtId="0" fontId="3" fillId="0" borderId="0"/>
    <xf numFmtId="0" fontId="3" fillId="0" borderId="0"/>
    <xf numFmtId="178" fontId="3" fillId="0" borderId="0"/>
    <xf numFmtId="178" fontId="46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78" fontId="47" fillId="0" borderId="0" applyNumberFormat="0" applyFill="0" applyBorder="0" applyAlignment="0" applyProtection="0"/>
    <xf numFmtId="178" fontId="56" fillId="0" borderId="0" applyFont="0" applyFill="0" applyBorder="0" applyAlignment="0" applyProtection="0"/>
    <xf numFmtId="178" fontId="56" fillId="0" borderId="0" applyFont="0" applyFill="0" applyBorder="0" applyAlignment="0" applyProtection="0"/>
    <xf numFmtId="178" fontId="30" fillId="0" borderId="0">
      <alignment vertical="center"/>
    </xf>
    <xf numFmtId="40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178" fontId="48" fillId="0" borderId="0" applyFont="0" applyFill="0" applyBorder="0" applyAlignment="0" applyProtection="0"/>
    <xf numFmtId="178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178" fontId="50" fillId="0" borderId="0"/>
    <xf numFmtId="190" fontId="52" fillId="0" borderId="0" applyFont="0" applyFill="0" applyBorder="0" applyAlignment="0" applyProtection="0"/>
    <xf numFmtId="191" fontId="52" fillId="0" borderId="0" applyFont="0" applyFill="0" applyBorder="0" applyAlignment="0" applyProtection="0"/>
    <xf numFmtId="192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78" fontId="53" fillId="0" borderId="0"/>
    <xf numFmtId="178" fontId="45" fillId="0" borderId="0"/>
    <xf numFmtId="167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5" fontId="21" fillId="0" borderId="0" applyFont="0" applyFill="0" applyBorder="0" applyAlignment="0" applyProtection="0"/>
    <xf numFmtId="38" fontId="54" fillId="0" borderId="0" applyFont="0" applyFill="0" applyBorder="0" applyAlignment="0" applyProtection="0"/>
    <xf numFmtId="178" fontId="21" fillId="0" borderId="0"/>
    <xf numFmtId="166" fontId="51" fillId="0" borderId="0" applyFont="0" applyFill="0" applyBorder="0" applyAlignment="0" applyProtection="0"/>
    <xf numFmtId="164" fontId="55" fillId="0" borderId="0" applyFont="0" applyFill="0" applyBorder="0" applyAlignment="0" applyProtection="0"/>
    <xf numFmtId="168" fontId="51" fillId="0" borderId="0" applyFont="0" applyFill="0" applyBorder="0" applyAlignment="0" applyProtection="0"/>
    <xf numFmtId="188" fontId="54" fillId="0" borderId="8">
      <alignment horizontal="center"/>
    </xf>
    <xf numFmtId="178" fontId="2" fillId="0" borderId="0"/>
    <xf numFmtId="178" fontId="2" fillId="0" borderId="0"/>
    <xf numFmtId="178" fontId="1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54">
    <xf numFmtId="0" fontId="0" fillId="0" borderId="0" xfId="0"/>
    <xf numFmtId="0" fontId="15" fillId="5" borderId="0" xfId="0" applyFont="1" applyFill="1" applyBorder="1"/>
    <xf numFmtId="0" fontId="16" fillId="5" borderId="0" xfId="0" applyFont="1" applyFill="1" applyBorder="1"/>
    <xf numFmtId="0" fontId="17" fillId="5" borderId="0" xfId="0" applyFont="1" applyFill="1" applyBorder="1" applyAlignment="1">
      <alignment horizontal="right"/>
    </xf>
    <xf numFmtId="37" fontId="15" fillId="5" borderId="0" xfId="0" applyNumberFormat="1" applyFont="1" applyFill="1" applyBorder="1" applyAlignment="1">
      <alignment horizontal="center" vertical="center"/>
    </xf>
    <xf numFmtId="37" fontId="16" fillId="5" borderId="0" xfId="0" applyNumberFormat="1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wrapText="1"/>
    </xf>
    <xf numFmtId="0" fontId="15" fillId="5" borderId="9" xfId="0" applyFont="1" applyFill="1" applyBorder="1"/>
    <xf numFmtId="0" fontId="16" fillId="5" borderId="0" xfId="80" applyFont="1" applyFill="1" applyBorder="1" applyAlignment="1">
      <alignment horizontal="center" vertical="center"/>
    </xf>
    <xf numFmtId="174" fontId="15" fillId="5" borderId="0" xfId="90" applyNumberFormat="1" applyFont="1" applyFill="1" applyBorder="1" applyAlignment="1">
      <alignment horizontal="center" vertical="center"/>
    </xf>
    <xf numFmtId="177" fontId="16" fillId="5" borderId="0" xfId="0" applyNumberFormat="1" applyFont="1" applyFill="1" applyBorder="1"/>
    <xf numFmtId="0" fontId="16" fillId="5" borderId="0" xfId="0" applyFont="1" applyFill="1"/>
    <xf numFmtId="0" fontId="15" fillId="5" borderId="0" xfId="0" applyFont="1" applyFill="1"/>
    <xf numFmtId="0" fontId="19" fillId="5" borderId="0" xfId="0" applyFont="1" applyFill="1"/>
    <xf numFmtId="173" fontId="15" fillId="5" borderId="0" xfId="0" applyNumberFormat="1" applyFont="1" applyFill="1" applyAlignment="1">
      <alignment horizontal="center"/>
    </xf>
    <xf numFmtId="0" fontId="20" fillId="5" borderId="0" xfId="70" applyFont="1" applyFill="1" applyAlignment="1" applyProtection="1"/>
    <xf numFmtId="0" fontId="15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18" fillId="5" borderId="0" xfId="0" applyFont="1" applyFill="1" applyBorder="1"/>
    <xf numFmtId="2" fontId="15" fillId="5" borderId="0" xfId="0" applyNumberFormat="1" applyFont="1" applyFill="1" applyBorder="1" applyAlignment="1">
      <alignment horizontal="center"/>
    </xf>
    <xf numFmtId="2" fontId="16" fillId="5" borderId="0" xfId="0" applyNumberFormat="1" applyFont="1" applyFill="1" applyBorder="1"/>
    <xf numFmtId="0" fontId="15" fillId="5" borderId="0" xfId="0" applyFont="1" applyFill="1" applyAlignment="1">
      <alignment horizontal="left"/>
    </xf>
    <xf numFmtId="0" fontId="15" fillId="0" borderId="0" xfId="0" applyFont="1" applyFill="1" applyBorder="1"/>
    <xf numFmtId="0" fontId="15" fillId="0" borderId="0" xfId="0" applyFont="1" applyFill="1"/>
    <xf numFmtId="0" fontId="16" fillId="5" borderId="0" xfId="0" applyFont="1" applyFill="1" applyBorder="1" applyAlignment="1">
      <alignment horizontal="center"/>
    </xf>
    <xf numFmtId="0" fontId="16" fillId="0" borderId="0" xfId="0" applyFont="1" applyFill="1"/>
    <xf numFmtId="0" fontId="0" fillId="0" borderId="0" xfId="0" applyAlignment="1">
      <alignment wrapText="1"/>
    </xf>
    <xf numFmtId="0" fontId="17" fillId="5" borderId="0" xfId="0" applyFont="1" applyFill="1" applyBorder="1"/>
    <xf numFmtId="2" fontId="17" fillId="5" borderId="0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37" fontId="16" fillId="8" borderId="11" xfId="0" applyNumberFormat="1" applyFont="1" applyFill="1" applyBorder="1" applyAlignment="1">
      <alignment horizontal="center" vertical="center"/>
    </xf>
    <xf numFmtId="37" fontId="16" fillId="8" borderId="12" xfId="0" applyNumberFormat="1" applyFont="1" applyFill="1" applyBorder="1" applyAlignment="1">
      <alignment horizontal="center" vertical="center"/>
    </xf>
    <xf numFmtId="0" fontId="3" fillId="5" borderId="0" xfId="0" applyFont="1" applyFill="1" applyBorder="1"/>
    <xf numFmtId="178" fontId="15" fillId="0" borderId="0" xfId="82" applyFont="1" applyFill="1" applyBorder="1" applyAlignment="1" applyProtection="1">
      <alignment horizontal="left" vertical="center"/>
    </xf>
    <xf numFmtId="178" fontId="3" fillId="0" borderId="0" xfId="77" applyFont="1"/>
    <xf numFmtId="172" fontId="3" fillId="0" borderId="0" xfId="54" applyNumberFormat="1" applyFont="1" applyBorder="1"/>
    <xf numFmtId="178" fontId="15" fillId="0" borderId="0" xfId="77" applyFont="1" applyBorder="1"/>
    <xf numFmtId="178" fontId="3" fillId="0" borderId="0" xfId="77" applyFont="1" applyBorder="1"/>
    <xf numFmtId="37" fontId="3" fillId="0" borderId="0" xfId="55" applyNumberFormat="1" applyFont="1" applyFill="1" applyBorder="1" applyAlignment="1">
      <alignment horizontal="center" vertical="center"/>
    </xf>
    <xf numFmtId="37" fontId="3" fillId="0" borderId="0" xfId="55" applyNumberFormat="1" applyFont="1" applyBorder="1" applyAlignment="1">
      <alignment horizontal="center" vertical="center"/>
    </xf>
    <xf numFmtId="178" fontId="15" fillId="0" borderId="0" xfId="77" applyFont="1"/>
    <xf numFmtId="0" fontId="3" fillId="5" borderId="0" xfId="54" applyNumberFormat="1" applyFont="1" applyFill="1" applyBorder="1" applyAlignment="1" applyProtection="1">
      <alignment horizontal="left" vertical="center" wrapText="1"/>
      <protection locked="0"/>
    </xf>
    <xf numFmtId="0" fontId="3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3" fillId="5" borderId="19" xfId="0" applyFont="1" applyFill="1" applyBorder="1"/>
    <xf numFmtId="0" fontId="60" fillId="0" borderId="0" xfId="0" applyFont="1" applyFill="1" applyAlignment="1">
      <alignment horizontal="center"/>
    </xf>
    <xf numFmtId="0" fontId="3" fillId="0" borderId="0" xfId="0" applyFont="1" applyFill="1"/>
    <xf numFmtId="178" fontId="15" fillId="0" borderId="21" xfId="81" applyFont="1" applyFill="1" applyBorder="1" applyAlignment="1"/>
    <xf numFmtId="178" fontId="15" fillId="0" borderId="0" xfId="81" applyFont="1" applyFill="1" applyBorder="1" applyAlignment="1"/>
    <xf numFmtId="178" fontId="3" fillId="0" borderId="0" xfId="81" applyFont="1" applyFill="1" applyBorder="1" applyAlignment="1"/>
    <xf numFmtId="178" fontId="22" fillId="0" borderId="0" xfId="96" applyFont="1" applyFill="1" applyBorder="1" applyAlignment="1">
      <alignment horizontal="left"/>
    </xf>
    <xf numFmtId="178" fontId="3" fillId="0" borderId="0" xfId="81" applyFont="1" applyFill="1" applyBorder="1" applyAlignment="1">
      <alignment horizontal="left"/>
    </xf>
    <xf numFmtId="178" fontId="3" fillId="0" borderId="0" xfId="96" applyFont="1" applyFill="1" applyBorder="1" applyAlignment="1">
      <alignment horizontal="left"/>
    </xf>
    <xf numFmtId="178" fontId="15" fillId="0" borderId="0" xfId="81" applyFont="1" applyFill="1" applyBorder="1" applyAlignment="1">
      <alignment horizontal="left"/>
    </xf>
    <xf numFmtId="178" fontId="3" fillId="0" borderId="0" xfId="96" applyFont="1" applyBorder="1" applyAlignment="1">
      <alignment horizontal="left"/>
    </xf>
    <xf numFmtId="178" fontId="15" fillId="0" borderId="0" xfId="96" applyFont="1" applyFill="1" applyBorder="1" applyAlignment="1">
      <alignment horizontal="left"/>
    </xf>
    <xf numFmtId="0" fontId="0" fillId="0" borderId="0" xfId="0" applyFill="1" applyBorder="1"/>
    <xf numFmtId="0" fontId="15" fillId="5" borderId="23" xfId="0" applyFont="1" applyFill="1" applyBorder="1"/>
    <xf numFmtId="0" fontId="3" fillId="5" borderId="24" xfId="0" applyFont="1" applyFill="1" applyBorder="1"/>
    <xf numFmtId="0" fontId="3" fillId="5" borderId="25" xfId="80" applyFont="1" applyFill="1" applyBorder="1" applyAlignment="1" applyProtection="1">
      <alignment horizontal="left" vertical="center" indent="1"/>
    </xf>
    <xf numFmtId="0" fontId="3" fillId="5" borderId="25" xfId="80" applyFont="1" applyFill="1" applyBorder="1" applyAlignment="1" applyProtection="1">
      <alignment horizontal="left" vertical="center" wrapText="1" indent="1"/>
    </xf>
    <xf numFmtId="0" fontId="15" fillId="5" borderId="25" xfId="80" applyFont="1" applyFill="1" applyBorder="1" applyAlignment="1" applyProtection="1">
      <alignment horizontal="left" vertical="center" indent="1"/>
    </xf>
    <xf numFmtId="0" fontId="3" fillId="5" borderId="0" xfId="0" applyFont="1" applyFill="1"/>
    <xf numFmtId="0" fontId="3" fillId="5" borderId="0" xfId="0" applyFont="1" applyFill="1" applyBorder="1" applyAlignment="1">
      <alignment wrapText="1"/>
    </xf>
    <xf numFmtId="37" fontId="3" fillId="0" borderId="0" xfId="77" applyNumberFormat="1" applyFont="1"/>
    <xf numFmtId="37" fontId="15" fillId="0" borderId="0" xfId="77" applyNumberFormat="1" applyFont="1"/>
    <xf numFmtId="37" fontId="16" fillId="5" borderId="0" xfId="0" applyNumberFormat="1" applyFont="1" applyFill="1" applyBorder="1"/>
    <xf numFmtId="0" fontId="15" fillId="0" borderId="0" xfId="94" applyFont="1" applyFill="1" applyBorder="1" applyAlignment="1">
      <alignment horizontal="left" vertical="center" wrapText="1"/>
    </xf>
    <xf numFmtId="3" fontId="3" fillId="8" borderId="11" xfId="0" applyNumberFormat="1" applyFont="1" applyFill="1" applyBorder="1" applyAlignment="1">
      <alignment horizontal="center"/>
    </xf>
    <xf numFmtId="0" fontId="3" fillId="5" borderId="27" xfId="0" applyFont="1" applyFill="1" applyBorder="1" applyAlignment="1">
      <alignment wrapText="1"/>
    </xf>
    <xf numFmtId="37" fontId="3" fillId="8" borderId="11" xfId="0" applyNumberFormat="1" applyFont="1" applyFill="1" applyBorder="1" applyAlignment="1">
      <alignment horizontal="center"/>
    </xf>
    <xf numFmtId="3" fontId="3" fillId="8" borderId="28" xfId="0" applyNumberFormat="1" applyFont="1" applyFill="1" applyBorder="1" applyAlignment="1">
      <alignment horizontal="center"/>
    </xf>
    <xf numFmtId="0" fontId="3" fillId="5" borderId="22" xfId="54" applyNumberFormat="1" applyFont="1" applyFill="1" applyBorder="1" applyAlignment="1" applyProtection="1">
      <alignment horizontal="left" vertical="center" wrapText="1"/>
      <protection locked="0"/>
    </xf>
    <xf numFmtId="172" fontId="15" fillId="0" borderId="0" xfId="54" applyNumberFormat="1" applyFont="1" applyFill="1" applyBorder="1" applyAlignment="1">
      <alignment horizontal="left" indent="1"/>
    </xf>
    <xf numFmtId="178" fontId="3" fillId="0" borderId="0" xfId="77" applyFont="1" applyAlignment="1">
      <alignment horizontal="center"/>
    </xf>
    <xf numFmtId="0" fontId="18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18" fillId="5" borderId="0" xfId="0" applyFont="1" applyFill="1" applyBorder="1" applyAlignment="1">
      <alignment wrapText="1"/>
    </xf>
    <xf numFmtId="0" fontId="16" fillId="0" borderId="13" xfId="0" applyFont="1" applyFill="1" applyBorder="1"/>
    <xf numFmtId="0" fontId="3" fillId="0" borderId="29" xfId="0" applyFont="1" applyFill="1" applyBorder="1"/>
    <xf numFmtId="0" fontId="3" fillId="5" borderId="3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right"/>
    </xf>
    <xf numFmtId="0" fontId="3" fillId="5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2" fillId="7" borderId="0" xfId="0" applyFont="1" applyFill="1" applyAlignment="1">
      <alignment horizontal="left" indent="1"/>
    </xf>
    <xf numFmtId="0" fontId="3" fillId="5" borderId="19" xfId="0" applyFont="1" applyFill="1" applyBorder="1" applyAlignment="1">
      <alignment horizontal="left" indent="2"/>
    </xf>
    <xf numFmtId="0" fontId="22" fillId="7" borderId="0" xfId="0" applyFont="1" applyFill="1" applyAlignment="1">
      <alignment horizontal="left"/>
    </xf>
    <xf numFmtId="0" fontId="3" fillId="7" borderId="0" xfId="0" applyFont="1" applyFill="1" applyAlignment="1">
      <alignment horizontal="left" indent="2"/>
    </xf>
    <xf numFmtId="0" fontId="3" fillId="5" borderId="0" xfId="0" applyFont="1" applyFill="1" applyBorder="1" applyAlignment="1">
      <alignment horizontal="left" indent="2"/>
    </xf>
    <xf numFmtId="0" fontId="17" fillId="5" borderId="0" xfId="0" applyFont="1" applyFill="1" applyBorder="1" applyAlignment="1">
      <alignment horizontal="left" indent="2"/>
    </xf>
    <xf numFmtId="0" fontId="17" fillId="5" borderId="0" xfId="0" applyFont="1" applyFill="1" applyBorder="1" applyAlignment="1">
      <alignment horizontal="left" indent="5"/>
    </xf>
    <xf numFmtId="0" fontId="57" fillId="0" borderId="0" xfId="0" applyFont="1" applyFill="1"/>
    <xf numFmtId="37" fontId="3" fillId="0" borderId="11" xfId="0" applyNumberFormat="1" applyFont="1" applyFill="1" applyBorder="1" applyAlignment="1">
      <alignment horizontal="center"/>
    </xf>
    <xf numFmtId="37" fontId="16" fillId="0" borderId="11" xfId="0" applyNumberFormat="1" applyFont="1" applyFill="1" applyBorder="1" applyAlignment="1">
      <alignment horizontal="center" vertical="center"/>
    </xf>
    <xf numFmtId="37" fontId="16" fillId="0" borderId="12" xfId="0" applyNumberFormat="1" applyFont="1" applyFill="1" applyBorder="1" applyAlignment="1">
      <alignment horizontal="center" vertical="center"/>
    </xf>
    <xf numFmtId="37" fontId="15" fillId="8" borderId="31" xfId="53" applyNumberFormat="1" applyFont="1" applyFill="1" applyBorder="1" applyAlignment="1">
      <alignment horizontal="center"/>
    </xf>
    <xf numFmtId="37" fontId="15" fillId="8" borderId="32" xfId="0" applyNumberFormat="1" applyFont="1" applyFill="1" applyBorder="1" applyAlignment="1">
      <alignment horizontal="center"/>
    </xf>
    <xf numFmtId="37" fontId="3" fillId="8" borderId="32" xfId="0" applyNumberFormat="1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37" fontId="15" fillId="0" borderId="31" xfId="53" applyNumberFormat="1" applyFont="1" applyFill="1" applyBorder="1" applyAlignment="1">
      <alignment horizontal="center"/>
    </xf>
    <xf numFmtId="37" fontId="3" fillId="0" borderId="32" xfId="0" applyNumberFormat="1" applyFont="1" applyFill="1" applyBorder="1" applyAlignment="1">
      <alignment horizontal="center"/>
    </xf>
    <xf numFmtId="0" fontId="16" fillId="8" borderId="34" xfId="0" applyFont="1" applyFill="1" applyBorder="1" applyAlignment="1">
      <alignment horizontal="center" vertical="center" wrapText="1"/>
    </xf>
    <xf numFmtId="0" fontId="3" fillId="5" borderId="0" xfId="79" applyFont="1" applyFill="1" applyBorder="1" applyAlignment="1">
      <alignment horizontal="left" indent="1"/>
    </xf>
    <xf numFmtId="37" fontId="3" fillId="8" borderId="18" xfId="55" applyNumberFormat="1" applyFont="1" applyFill="1" applyBorder="1" applyAlignment="1">
      <alignment horizontal="center" vertical="center"/>
    </xf>
    <xf numFmtId="37" fontId="3" fillId="8" borderId="32" xfId="55" applyNumberFormat="1" applyFont="1" applyFill="1" applyBorder="1" applyAlignment="1">
      <alignment horizontal="center" vertical="center"/>
    </xf>
    <xf numFmtId="37" fontId="15" fillId="8" borderId="32" xfId="55" applyNumberFormat="1" applyFont="1" applyFill="1" applyBorder="1" applyAlignment="1">
      <alignment horizontal="center" vertical="center"/>
    </xf>
    <xf numFmtId="37" fontId="3" fillId="8" borderId="31" xfId="0" applyNumberFormat="1" applyFont="1" applyFill="1" applyBorder="1" applyAlignment="1">
      <alignment horizontal="center"/>
    </xf>
    <xf numFmtId="37" fontId="3" fillId="8" borderId="35" xfId="0" applyNumberFormat="1" applyFont="1" applyFill="1" applyBorder="1" applyAlignment="1">
      <alignment horizontal="center"/>
    </xf>
    <xf numFmtId="37" fontId="16" fillId="8" borderId="31" xfId="0" applyNumberFormat="1" applyFont="1" applyFill="1" applyBorder="1" applyAlignment="1">
      <alignment horizontal="center"/>
    </xf>
    <xf numFmtId="37" fontId="16" fillId="8" borderId="32" xfId="0" applyNumberFormat="1" applyFont="1" applyFill="1" applyBorder="1" applyAlignment="1">
      <alignment horizontal="center" vertical="center"/>
    </xf>
    <xf numFmtId="37" fontId="16" fillId="8" borderId="32" xfId="0" applyNumberFormat="1" applyFont="1" applyFill="1" applyBorder="1" applyAlignment="1">
      <alignment horizontal="center"/>
    </xf>
    <xf numFmtId="37" fontId="15" fillId="8" borderId="36" xfId="0" applyNumberFormat="1" applyFont="1" applyFill="1" applyBorder="1" applyAlignment="1">
      <alignment horizontal="center"/>
    </xf>
    <xf numFmtId="0" fontId="15" fillId="5" borderId="20" xfId="80" applyFont="1" applyFill="1" applyBorder="1" applyAlignment="1" applyProtection="1">
      <alignment horizontal="left" vertical="center" indent="1"/>
      <protection locked="0"/>
    </xf>
    <xf numFmtId="37" fontId="15" fillId="8" borderId="37" xfId="0" applyNumberFormat="1" applyFont="1" applyFill="1" applyBorder="1" applyAlignment="1">
      <alignment horizontal="center"/>
    </xf>
    <xf numFmtId="0" fontId="16" fillId="0" borderId="39" xfId="0" applyFont="1" applyFill="1" applyBorder="1" applyAlignment="1">
      <alignment horizontal="center"/>
    </xf>
    <xf numFmtId="0" fontId="16" fillId="0" borderId="40" xfId="0" applyFont="1" applyFill="1" applyBorder="1" applyAlignment="1">
      <alignment horizontal="center"/>
    </xf>
    <xf numFmtId="0" fontId="3" fillId="8" borderId="31" xfId="0" applyFont="1" applyFill="1" applyBorder="1"/>
    <xf numFmtId="0" fontId="16" fillId="8" borderId="34" xfId="0" applyFont="1" applyFill="1" applyBorder="1" applyAlignment="1">
      <alignment horizontal="left" vertical="center" wrapText="1"/>
    </xf>
    <xf numFmtId="165" fontId="18" fillId="5" borderId="0" xfId="53" applyFont="1" applyFill="1" applyBorder="1"/>
    <xf numFmtId="195" fontId="3" fillId="8" borderId="26" xfId="56" quotePrefix="1" applyNumberFormat="1" applyFont="1" applyFill="1" applyBorder="1" applyAlignment="1">
      <alignment horizontal="center" vertical="center"/>
    </xf>
    <xf numFmtId="37" fontId="16" fillId="0" borderId="31" xfId="0" applyNumberFormat="1" applyFont="1" applyFill="1" applyBorder="1" applyAlignment="1">
      <alignment horizontal="center"/>
    </xf>
    <xf numFmtId="37" fontId="16" fillId="0" borderId="32" xfId="0" applyNumberFormat="1" applyFont="1" applyFill="1" applyBorder="1" applyAlignment="1">
      <alignment horizontal="center"/>
    </xf>
    <xf numFmtId="37" fontId="15" fillId="0" borderId="36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37" fontId="15" fillId="0" borderId="32" xfId="0" applyNumberFormat="1" applyFont="1" applyFill="1" applyBorder="1" applyAlignment="1">
      <alignment horizontal="center"/>
    </xf>
    <xf numFmtId="37" fontId="3" fillId="0" borderId="18" xfId="55" applyNumberFormat="1" applyFont="1" applyFill="1" applyBorder="1" applyAlignment="1">
      <alignment horizontal="center" vertical="center"/>
    </xf>
    <xf numFmtId="178" fontId="59" fillId="0" borderId="0" xfId="78" applyFont="1" applyAlignment="1">
      <alignment horizontal="right" vertical="center"/>
    </xf>
    <xf numFmtId="37" fontId="3" fillId="0" borderId="31" xfId="0" applyNumberFormat="1" applyFont="1" applyFill="1" applyBorder="1" applyAlignment="1">
      <alignment horizontal="center"/>
    </xf>
    <xf numFmtId="37" fontId="3" fillId="0" borderId="35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/>
    </xf>
    <xf numFmtId="3" fontId="3" fillId="0" borderId="28" xfId="0" applyNumberFormat="1" applyFont="1" applyFill="1" applyBorder="1" applyAlignment="1">
      <alignment horizontal="center"/>
    </xf>
    <xf numFmtId="37" fontId="16" fillId="0" borderId="32" xfId="0" applyNumberFormat="1" applyFont="1" applyFill="1" applyBorder="1" applyAlignment="1">
      <alignment horizontal="center" vertical="center"/>
    </xf>
    <xf numFmtId="37" fontId="15" fillId="0" borderId="37" xfId="0" applyNumberFormat="1" applyFont="1" applyFill="1" applyBorder="1" applyAlignment="1">
      <alignment horizontal="center"/>
    </xf>
    <xf numFmtId="0" fontId="3" fillId="0" borderId="31" xfId="0" applyFont="1" applyFill="1" applyBorder="1"/>
    <xf numFmtId="173" fontId="15" fillId="5" borderId="0" xfId="0" applyNumberFormat="1" applyFont="1" applyFill="1" applyBorder="1" applyAlignment="1">
      <alignment horizontal="center"/>
    </xf>
    <xf numFmtId="0" fontId="15" fillId="5" borderId="0" xfId="0" applyFont="1" applyFill="1" applyBorder="1" applyAlignment="1">
      <alignment vertical="center"/>
    </xf>
    <xf numFmtId="0" fontId="20" fillId="0" borderId="0" xfId="70" applyFont="1" applyFill="1" applyAlignment="1" applyProtection="1">
      <alignment vertical="center"/>
    </xf>
    <xf numFmtId="0" fontId="20" fillId="0" borderId="0" xfId="70" applyFont="1" applyAlignment="1" applyProtection="1">
      <alignment vertical="center"/>
    </xf>
    <xf numFmtId="0" fontId="3" fillId="5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vertical="center" wrapText="1"/>
    </xf>
    <xf numFmtId="1" fontId="3" fillId="0" borderId="0" xfId="77" applyNumberFormat="1" applyFont="1" applyAlignment="1">
      <alignment horizontal="center"/>
    </xf>
    <xf numFmtId="37" fontId="3" fillId="0" borderId="0" xfId="56" applyNumberFormat="1" applyFont="1" applyBorder="1" applyAlignment="1">
      <alignment horizontal="center"/>
    </xf>
    <xf numFmtId="0" fontId="61" fillId="0" borderId="0" xfId="0" applyFont="1" applyAlignment="1">
      <alignment horizontal="center"/>
    </xf>
    <xf numFmtId="0" fontId="61" fillId="0" borderId="0" xfId="0" applyFont="1" applyAlignment="1">
      <alignment horizontal="center" vertical="center"/>
    </xf>
    <xf numFmtId="0" fontId="15" fillId="5" borderId="38" xfId="80" applyFont="1" applyFill="1" applyBorder="1" applyAlignment="1" applyProtection="1">
      <alignment horizontal="left" vertical="center" wrapText="1" indent="1"/>
    </xf>
    <xf numFmtId="0" fontId="61" fillId="0" borderId="0" xfId="0" applyFont="1"/>
    <xf numFmtId="0" fontId="16" fillId="9" borderId="0" xfId="0" applyFont="1" applyFill="1" applyBorder="1"/>
    <xf numFmtId="37" fontId="15" fillId="9" borderId="0" xfId="0" applyNumberFormat="1" applyFont="1" applyFill="1" applyBorder="1" applyAlignment="1">
      <alignment horizontal="center"/>
    </xf>
    <xf numFmtId="0" fontId="15" fillId="0" borderId="0" xfId="78" applyNumberFormat="1" applyFont="1" applyFill="1" applyAlignment="1">
      <alignment horizontal="left"/>
    </xf>
    <xf numFmtId="172" fontId="15" fillId="0" borderId="0" xfId="54" applyNumberFormat="1" applyFont="1" applyFill="1" applyBorder="1" applyAlignment="1">
      <alignment horizontal="center"/>
    </xf>
    <xf numFmtId="172" fontId="3" fillId="0" borderId="0" xfId="54" applyNumberFormat="1" applyFont="1" applyBorder="1" applyAlignment="1">
      <alignment horizontal="left"/>
    </xf>
    <xf numFmtId="172" fontId="3" fillId="0" borderId="0" xfId="54" applyNumberFormat="1" applyFont="1" applyFill="1" applyBorder="1" applyAlignment="1">
      <alignment horizontal="left"/>
    </xf>
    <xf numFmtId="172" fontId="15" fillId="0" borderId="0" xfId="54" applyNumberFormat="1" applyFont="1" applyBorder="1" applyAlignment="1">
      <alignment horizontal="center"/>
    </xf>
    <xf numFmtId="0" fontId="3" fillId="0" borderId="0" xfId="78" applyNumberFormat="1" applyFont="1" applyFill="1" applyAlignment="1">
      <alignment horizontal="left"/>
    </xf>
    <xf numFmtId="172" fontId="3" fillId="8" borderId="32" xfId="53" applyNumberFormat="1" applyFont="1" applyFill="1" applyBorder="1" applyAlignment="1">
      <alignment horizontal="center" vertical="center"/>
    </xf>
    <xf numFmtId="172" fontId="15" fillId="8" borderId="32" xfId="53" applyNumberFormat="1" applyFont="1" applyFill="1" applyBorder="1" applyAlignment="1">
      <alignment horizontal="center" vertical="center"/>
    </xf>
    <xf numFmtId="0" fontId="15" fillId="0" borderId="29" xfId="78" applyNumberFormat="1" applyFont="1" applyFill="1" applyBorder="1" applyAlignment="1">
      <alignment horizontal="left"/>
    </xf>
    <xf numFmtId="172" fontId="15" fillId="8" borderId="35" xfId="53" applyNumberFormat="1" applyFont="1" applyFill="1" applyBorder="1" applyAlignment="1">
      <alignment horizontal="center" vertical="center"/>
    </xf>
    <xf numFmtId="172" fontId="15" fillId="0" borderId="0" xfId="53" applyNumberFormat="1" applyFont="1" applyFill="1" applyBorder="1" applyAlignment="1">
      <alignment horizontal="center" vertical="center"/>
    </xf>
    <xf numFmtId="9" fontId="15" fillId="0" borderId="54" xfId="91" applyFont="1" applyFill="1" applyBorder="1" applyAlignment="1">
      <alignment horizontal="center" vertical="center"/>
    </xf>
    <xf numFmtId="0" fontId="62" fillId="0" borderId="0" xfId="0" applyFont="1"/>
    <xf numFmtId="172" fontId="15" fillId="0" borderId="22" xfId="53" applyNumberFormat="1" applyFont="1" applyFill="1" applyBorder="1" applyAlignment="1">
      <alignment horizontal="center" vertical="center"/>
    </xf>
    <xf numFmtId="9" fontId="15" fillId="0" borderId="29" xfId="90" applyFont="1" applyFill="1" applyBorder="1" applyAlignment="1">
      <alignment horizontal="center" vertical="center"/>
    </xf>
    <xf numFmtId="172" fontId="3" fillId="0" borderId="32" xfId="53" applyNumberFormat="1" applyFont="1" applyFill="1" applyBorder="1" applyAlignment="1">
      <alignment horizontal="center" vertical="center"/>
    </xf>
    <xf numFmtId="172" fontId="15" fillId="0" borderId="32" xfId="53" applyNumberFormat="1" applyFont="1" applyFill="1" applyBorder="1" applyAlignment="1">
      <alignment horizontal="center" vertical="center"/>
    </xf>
    <xf numFmtId="172" fontId="3" fillId="0" borderId="0" xfId="53" applyNumberFormat="1" applyFont="1" applyBorder="1"/>
    <xf numFmtId="172" fontId="3" fillId="0" borderId="0" xfId="53" applyNumberFormat="1" applyFont="1" applyBorder="1" applyAlignment="1">
      <alignment horizontal="center" vertical="center"/>
    </xf>
    <xf numFmtId="172" fontId="15" fillId="0" borderId="0" xfId="53" applyNumberFormat="1" applyFont="1" applyBorder="1"/>
    <xf numFmtId="172" fontId="15" fillId="0" borderId="0" xfId="53" applyNumberFormat="1" applyFont="1" applyBorder="1" applyAlignment="1">
      <alignment horizontal="center" vertical="center"/>
    </xf>
    <xf numFmtId="194" fontId="3" fillId="0" borderId="0" xfId="77" applyNumberFormat="1" applyFont="1" applyAlignment="1">
      <alignment horizontal="center"/>
    </xf>
    <xf numFmtId="172" fontId="15" fillId="0" borderId="0" xfId="53" applyNumberFormat="1" applyFont="1"/>
    <xf numFmtId="178" fontId="15" fillId="0" borderId="29" xfId="81" applyFont="1" applyFill="1" applyBorder="1" applyAlignment="1">
      <alignment horizontal="left"/>
    </xf>
    <xf numFmtId="172" fontId="3" fillId="8" borderId="0" xfId="53" applyNumberFormat="1" applyFont="1" applyFill="1" applyBorder="1" applyAlignment="1">
      <alignment horizontal="center" vertical="center"/>
    </xf>
    <xf numFmtId="172" fontId="3" fillId="0" borderId="0" xfId="53" applyNumberFormat="1" applyFont="1" applyFill="1" applyBorder="1"/>
    <xf numFmtId="172" fontId="3" fillId="8" borderId="0" xfId="53" applyNumberFormat="1" applyFont="1" applyFill="1" applyBorder="1"/>
    <xf numFmtId="172" fontId="15" fillId="0" borderId="0" xfId="53" applyNumberFormat="1" applyFont="1" applyFill="1" applyBorder="1"/>
    <xf numFmtId="172" fontId="15" fillId="8" borderId="0" xfId="53" applyNumberFormat="1" applyFont="1" applyFill="1" applyBorder="1"/>
    <xf numFmtId="172" fontId="15" fillId="8" borderId="0" xfId="53" applyNumberFormat="1" applyFont="1" applyFill="1" applyBorder="1" applyAlignment="1">
      <alignment horizontal="center" vertical="center"/>
    </xf>
    <xf numFmtId="172" fontId="15" fillId="8" borderId="4" xfId="53" applyNumberFormat="1" applyFont="1" applyFill="1" applyBorder="1" applyAlignment="1">
      <alignment horizontal="center" vertical="center"/>
    </xf>
    <xf numFmtId="172" fontId="15" fillId="0" borderId="4" xfId="53" applyNumberFormat="1" applyFont="1" applyFill="1" applyBorder="1"/>
    <xf numFmtId="172" fontId="15" fillId="8" borderId="4" xfId="53" applyNumberFormat="1" applyFont="1" applyFill="1" applyBorder="1"/>
    <xf numFmtId="172" fontId="15" fillId="0" borderId="4" xfId="53" applyNumberFormat="1" applyFont="1" applyBorder="1"/>
    <xf numFmtId="172" fontId="15" fillId="8" borderId="55" xfId="53" applyNumberFormat="1" applyFont="1" applyFill="1" applyBorder="1" applyAlignment="1">
      <alignment horizontal="center" vertical="center"/>
    </xf>
    <xf numFmtId="172" fontId="15" fillId="0" borderId="55" xfId="53" applyNumberFormat="1" applyFont="1" applyFill="1" applyBorder="1"/>
    <xf numFmtId="172" fontId="15" fillId="8" borderId="55" xfId="53" applyNumberFormat="1" applyFont="1" applyFill="1" applyBorder="1"/>
    <xf numFmtId="172" fontId="15" fillId="0" borderId="55" xfId="53" applyNumberFormat="1" applyFont="1" applyFill="1" applyBorder="1" applyAlignment="1">
      <alignment horizontal="left"/>
    </xf>
    <xf numFmtId="3" fontId="3" fillId="8" borderId="33" xfId="90" applyNumberFormat="1" applyFont="1" applyFill="1" applyBorder="1" applyAlignment="1">
      <alignment horizontal="center"/>
    </xf>
    <xf numFmtId="3" fontId="3" fillId="0" borderId="33" xfId="90" applyNumberFormat="1" applyFont="1" applyFill="1" applyBorder="1" applyAlignment="1">
      <alignment horizontal="center"/>
    </xf>
    <xf numFmtId="174" fontId="15" fillId="0" borderId="0" xfId="90" applyNumberFormat="1" applyFont="1"/>
    <xf numFmtId="0" fontId="16" fillId="5" borderId="0" xfId="80" applyFont="1" applyFill="1" applyBorder="1" applyAlignment="1">
      <alignment horizontal="center" vertical="center"/>
    </xf>
    <xf numFmtId="0" fontId="16" fillId="5" borderId="0" xfId="80" applyFont="1" applyFill="1" applyBorder="1" applyAlignment="1">
      <alignment vertical="center"/>
    </xf>
    <xf numFmtId="0" fontId="59" fillId="0" borderId="0" xfId="0" applyFont="1" applyAlignment="1">
      <alignment horizontal="right"/>
    </xf>
    <xf numFmtId="0" fontId="3" fillId="8" borderId="16" xfId="0" applyFont="1" applyFill="1" applyBorder="1" applyAlignment="1">
      <alignment horizontal="centerContinuous" vertical="center"/>
    </xf>
    <xf numFmtId="195" fontId="3" fillId="8" borderId="56" xfId="80" quotePrefix="1" applyNumberFormat="1" applyFont="1" applyFill="1" applyBorder="1" applyAlignment="1">
      <alignment horizontal="center" vertical="center"/>
    </xf>
    <xf numFmtId="172" fontId="3" fillId="0" borderId="0" xfId="54" applyNumberFormat="1" applyFont="1" applyFill="1" applyBorder="1"/>
    <xf numFmtId="172" fontId="15" fillId="0" borderId="0" xfId="54" applyNumberFormat="1" applyFont="1" applyFill="1" applyBorder="1"/>
    <xf numFmtId="172" fontId="3" fillId="0" borderId="0" xfId="54" applyNumberFormat="1" applyFont="1" applyFill="1" applyBorder="1" applyAlignment="1">
      <alignment vertical="center" wrapText="1"/>
    </xf>
    <xf numFmtId="37" fontId="3" fillId="8" borderId="57" xfId="55" applyNumberFormat="1" applyFont="1" applyFill="1" applyBorder="1" applyAlignment="1">
      <alignment horizontal="center" vertical="center"/>
    </xf>
    <xf numFmtId="37" fontId="3" fillId="0" borderId="4" xfId="55" applyNumberFormat="1" applyFont="1" applyFill="1" applyBorder="1" applyAlignment="1">
      <alignment horizontal="center" vertical="center"/>
    </xf>
    <xf numFmtId="37" fontId="15" fillId="0" borderId="0" xfId="55" applyNumberFormat="1" applyFont="1" applyFill="1" applyBorder="1" applyAlignment="1">
      <alignment horizontal="center" vertical="center"/>
    </xf>
    <xf numFmtId="37" fontId="3" fillId="8" borderId="35" xfId="55" applyNumberFormat="1" applyFont="1" applyFill="1" applyBorder="1" applyAlignment="1">
      <alignment horizontal="center" vertical="center"/>
    </xf>
    <xf numFmtId="194" fontId="15" fillId="0" borderId="0" xfId="77" applyNumberFormat="1" applyFont="1" applyAlignment="1">
      <alignment horizontal="center"/>
    </xf>
    <xf numFmtId="178" fontId="15" fillId="0" borderId="0" xfId="77" applyFont="1" applyAlignment="1">
      <alignment horizontal="center"/>
    </xf>
    <xf numFmtId="0" fontId="15" fillId="0" borderId="20" xfId="78" applyNumberFormat="1" applyFont="1" applyFill="1" applyBorder="1" applyAlignment="1">
      <alignment horizontal="left" wrapText="1"/>
    </xf>
    <xf numFmtId="37" fontId="15" fillId="8" borderId="37" xfId="55" applyNumberFormat="1" applyFont="1" applyFill="1" applyBorder="1" applyAlignment="1">
      <alignment horizontal="center" vertical="center"/>
    </xf>
    <xf numFmtId="37" fontId="15" fillId="0" borderId="20" xfId="55" applyNumberFormat="1" applyFont="1" applyFill="1" applyBorder="1" applyAlignment="1">
      <alignment horizontal="center" vertical="center"/>
    </xf>
    <xf numFmtId="0" fontId="15" fillId="0" borderId="0" xfId="78" applyNumberFormat="1" applyFont="1" applyFill="1" applyBorder="1" applyAlignment="1">
      <alignment horizontal="left" wrapText="1"/>
    </xf>
    <xf numFmtId="0" fontId="3" fillId="0" borderId="0" xfId="78" applyNumberFormat="1" applyFont="1" applyBorder="1"/>
    <xf numFmtId="165" fontId="3" fillId="8" borderId="35" xfId="53" applyFont="1" applyFill="1" applyBorder="1" applyAlignment="1">
      <alignment horizontal="center" vertical="center"/>
    </xf>
    <xf numFmtId="165" fontId="3" fillId="0" borderId="0" xfId="53" applyFont="1" applyFill="1" applyBorder="1" applyAlignment="1">
      <alignment horizontal="center" vertical="center"/>
    </xf>
    <xf numFmtId="178" fontId="22" fillId="0" borderId="0" xfId="81" applyFont="1" applyFill="1" applyBorder="1" applyAlignment="1"/>
    <xf numFmtId="0" fontId="64" fillId="0" borderId="0" xfId="0" applyFont="1"/>
    <xf numFmtId="37" fontId="15" fillId="8" borderId="18" xfId="55" applyNumberFormat="1" applyFont="1" applyFill="1" applyBorder="1" applyAlignment="1">
      <alignment horizontal="center" vertical="center"/>
    </xf>
    <xf numFmtId="2" fontId="3" fillId="5" borderId="0" xfId="0" applyNumberFormat="1" applyFont="1" applyFill="1" applyBorder="1"/>
    <xf numFmtId="0" fontId="3" fillId="5" borderId="0" xfId="53" applyNumberFormat="1" applyFont="1" applyFill="1" applyBorder="1" applyAlignment="1" applyProtection="1">
      <alignment horizontal="left" vertical="center" wrapText="1"/>
      <protection locked="0"/>
    </xf>
    <xf numFmtId="0" fontId="3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0" fontId="15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0" fontId="3" fillId="0" borderId="0" xfId="78" applyNumberFormat="1" applyFont="1" applyFill="1" applyBorder="1" applyAlignment="1">
      <alignment horizontal="left"/>
    </xf>
    <xf numFmtId="0" fontId="3" fillId="0" borderId="29" xfId="78" applyNumberFormat="1" applyFont="1" applyFill="1" applyBorder="1" applyAlignment="1">
      <alignment horizontal="left" wrapText="1"/>
    </xf>
    <xf numFmtId="4" fontId="3" fillId="8" borderId="35" xfId="53" applyNumberFormat="1" applyFont="1" applyFill="1" applyBorder="1" applyAlignment="1">
      <alignment horizontal="center" vertical="center"/>
    </xf>
    <xf numFmtId="4" fontId="3" fillId="0" borderId="0" xfId="53" applyNumberFormat="1" applyFont="1" applyFill="1" applyBorder="1" applyAlignment="1">
      <alignment horizontal="center" vertical="center"/>
    </xf>
    <xf numFmtId="4" fontId="3" fillId="0" borderId="22" xfId="53" applyNumberFormat="1" applyFont="1" applyFill="1" applyBorder="1" applyAlignment="1">
      <alignment horizontal="center" vertical="center"/>
    </xf>
    <xf numFmtId="172" fontId="3" fillId="0" borderId="0" xfId="125" applyNumberFormat="1" applyFont="1" applyBorder="1"/>
    <xf numFmtId="178" fontId="3" fillId="0" borderId="0" xfId="126" applyFont="1"/>
    <xf numFmtId="178" fontId="15" fillId="0" borderId="0" xfId="126" applyFont="1" applyBorder="1"/>
    <xf numFmtId="178" fontId="59" fillId="0" borderId="0" xfId="127" applyFont="1" applyAlignment="1">
      <alignment horizontal="right"/>
    </xf>
    <xf numFmtId="37" fontId="3" fillId="0" borderId="0" xfId="125" applyNumberFormat="1" applyFont="1" applyBorder="1" applyAlignment="1">
      <alignment horizontal="center"/>
    </xf>
    <xf numFmtId="178" fontId="3" fillId="8" borderId="18" xfId="126" applyFont="1" applyFill="1" applyBorder="1" applyAlignment="1">
      <alignment horizontal="center"/>
    </xf>
    <xf numFmtId="195" fontId="3" fillId="8" borderId="26" xfId="125" quotePrefix="1" applyNumberFormat="1" applyFont="1" applyFill="1" applyBorder="1" applyAlignment="1">
      <alignment horizontal="center"/>
    </xf>
    <xf numFmtId="0" fontId="15" fillId="0" borderId="0" xfId="127" applyNumberFormat="1" applyFont="1" applyBorder="1"/>
    <xf numFmtId="3" fontId="3" fillId="8" borderId="0" xfId="125" applyNumberFormat="1" applyFont="1" applyFill="1" applyBorder="1" applyAlignment="1">
      <alignment horizontal="center" vertical="center"/>
    </xf>
    <xf numFmtId="172" fontId="3" fillId="0" borderId="0" xfId="125" applyNumberFormat="1" applyFont="1" applyFill="1" applyBorder="1"/>
    <xf numFmtId="172" fontId="3" fillId="8" borderId="0" xfId="125" applyNumberFormat="1" applyFont="1" applyFill="1" applyBorder="1"/>
    <xf numFmtId="172" fontId="15" fillId="0" borderId="0" xfId="125" applyNumberFormat="1" applyFont="1" applyBorder="1"/>
    <xf numFmtId="172" fontId="3" fillId="0" borderId="0" xfId="125" applyNumberFormat="1" applyFont="1" applyBorder="1" applyAlignment="1">
      <alignment horizontal="left" indent="1"/>
    </xf>
    <xf numFmtId="172" fontId="15" fillId="0" borderId="0" xfId="125" applyNumberFormat="1" applyFont="1" applyBorder="1" applyAlignment="1">
      <alignment horizontal="left" indent="1"/>
    </xf>
    <xf numFmtId="172" fontId="3" fillId="0" borderId="0" xfId="125" applyNumberFormat="1" applyFont="1" applyFill="1" applyBorder="1" applyAlignment="1">
      <alignment horizontal="left" indent="1"/>
    </xf>
    <xf numFmtId="172" fontId="15" fillId="0" borderId="0" xfId="125" applyNumberFormat="1" applyFont="1" applyFill="1" applyBorder="1"/>
    <xf numFmtId="172" fontId="15" fillId="0" borderId="0" xfId="125" applyNumberFormat="1" applyFont="1" applyFill="1" applyBorder="1" applyAlignment="1">
      <alignment horizontal="left" indent="1"/>
    </xf>
    <xf numFmtId="172" fontId="3" fillId="0" borderId="0" xfId="125" applyNumberFormat="1" applyFont="1" applyFill="1" applyBorder="1" applyAlignment="1">
      <alignment horizontal="left" wrapText="1" indent="1"/>
    </xf>
    <xf numFmtId="172" fontId="3" fillId="0" borderId="0" xfId="53" applyNumberFormat="1" applyFont="1" applyFill="1" applyBorder="1" applyAlignment="1">
      <alignment vertical="center"/>
    </xf>
    <xf numFmtId="172" fontId="3" fillId="8" borderId="0" xfId="53" applyNumberFormat="1" applyFont="1" applyFill="1" applyBorder="1" applyAlignment="1">
      <alignment vertical="center"/>
    </xf>
    <xf numFmtId="178" fontId="15" fillId="0" borderId="0" xfId="126" applyFont="1"/>
    <xf numFmtId="172" fontId="15" fillId="0" borderId="0" xfId="125" applyNumberFormat="1" applyFont="1" applyBorder="1" applyAlignment="1">
      <alignment horizontal="left"/>
    </xf>
    <xf numFmtId="178" fontId="3" fillId="0" borderId="0" xfId="126" applyFont="1" applyBorder="1"/>
    <xf numFmtId="37" fontId="3" fillId="0" borderId="0" xfId="126" applyNumberFormat="1" applyFont="1" applyAlignment="1">
      <alignment horizontal="center" vertical="center"/>
    </xf>
    <xf numFmtId="0" fontId="15" fillId="5" borderId="0" xfId="127" applyNumberFormat="1" applyFont="1" applyFill="1" applyBorder="1" applyAlignment="1">
      <alignment vertical="center"/>
    </xf>
    <xf numFmtId="2" fontId="15" fillId="0" borderId="0" xfId="126" applyNumberFormat="1" applyFont="1" applyAlignment="1">
      <alignment horizontal="left"/>
    </xf>
    <xf numFmtId="195" fontId="3" fillId="8" borderId="26" xfId="125" quotePrefix="1" applyNumberFormat="1" applyFont="1" applyFill="1" applyBorder="1" applyAlignment="1">
      <alignment horizontal="center" vertical="center"/>
    </xf>
    <xf numFmtId="178" fontId="3" fillId="8" borderId="18" xfId="126" applyFont="1" applyFill="1" applyBorder="1"/>
    <xf numFmtId="178" fontId="3" fillId="0" borderId="18" xfId="126" applyFont="1" applyFill="1" applyBorder="1"/>
    <xf numFmtId="178" fontId="3" fillId="8" borderId="32" xfId="126" applyFont="1" applyFill="1" applyBorder="1"/>
    <xf numFmtId="178" fontId="3" fillId="0" borderId="32" xfId="126" applyFont="1" applyFill="1" applyBorder="1"/>
    <xf numFmtId="37" fontId="15" fillId="8" borderId="32" xfId="129" applyNumberFormat="1" applyFont="1" applyFill="1" applyBorder="1" applyAlignment="1">
      <alignment horizontal="center" vertical="center"/>
    </xf>
    <xf numFmtId="37" fontId="15" fillId="0" borderId="32" xfId="129" applyNumberFormat="1" applyFont="1" applyFill="1" applyBorder="1" applyAlignment="1">
      <alignment horizontal="center" vertical="center"/>
    </xf>
    <xf numFmtId="178" fontId="3" fillId="8" borderId="32" xfId="126" applyFont="1" applyFill="1" applyBorder="1" applyAlignment="1">
      <alignment horizontal="center" vertical="center"/>
    </xf>
    <xf numFmtId="178" fontId="3" fillId="0" borderId="32" xfId="126" applyFont="1" applyFill="1" applyBorder="1" applyAlignment="1">
      <alignment horizontal="center" vertical="center"/>
    </xf>
    <xf numFmtId="37" fontId="3" fillId="8" borderId="32" xfId="126" applyNumberFormat="1" applyFont="1" applyFill="1" applyBorder="1" applyAlignment="1">
      <alignment horizontal="center" vertical="center"/>
    </xf>
    <xf numFmtId="37" fontId="3" fillId="0" borderId="32" xfId="126" applyNumberFormat="1" applyFont="1" applyFill="1" applyBorder="1" applyAlignment="1">
      <alignment horizontal="center" vertical="center"/>
    </xf>
    <xf numFmtId="196" fontId="3" fillId="8" borderId="32" xfId="126" applyNumberFormat="1" applyFont="1" applyFill="1" applyBorder="1" applyAlignment="1">
      <alignment horizontal="center" vertical="center"/>
    </xf>
    <xf numFmtId="196" fontId="3" fillId="0" borderId="32" xfId="126" applyNumberFormat="1" applyFont="1" applyFill="1" applyBorder="1" applyAlignment="1">
      <alignment horizontal="center" vertical="center"/>
    </xf>
    <xf numFmtId="37" fontId="15" fillId="8" borderId="32" xfId="126" applyNumberFormat="1" applyFont="1" applyFill="1" applyBorder="1" applyAlignment="1">
      <alignment horizontal="center" vertical="center"/>
    </xf>
    <xf numFmtId="37" fontId="15" fillId="0" borderId="32" xfId="126" applyNumberFormat="1" applyFont="1" applyFill="1" applyBorder="1" applyAlignment="1">
      <alignment horizontal="center" vertical="center"/>
    </xf>
    <xf numFmtId="37" fontId="15" fillId="8" borderId="35" xfId="126" applyNumberFormat="1" applyFont="1" applyFill="1" applyBorder="1" applyAlignment="1">
      <alignment horizontal="center" vertical="center"/>
    </xf>
    <xf numFmtId="37" fontId="15" fillId="0" borderId="35" xfId="126" applyNumberFormat="1" applyFont="1" applyFill="1" applyBorder="1" applyAlignment="1">
      <alignment horizontal="center" vertical="center"/>
    </xf>
    <xf numFmtId="178" fontId="3" fillId="0" borderId="0" xfId="126" applyFont="1" applyFill="1"/>
    <xf numFmtId="37" fontId="3" fillId="0" borderId="0" xfId="126" applyNumberFormat="1" applyFont="1" applyFill="1" applyAlignment="1">
      <alignment horizontal="center" vertical="center"/>
    </xf>
    <xf numFmtId="172" fontId="3" fillId="0" borderId="0" xfId="125" quotePrefix="1" applyNumberFormat="1" applyFont="1" applyFill="1" applyBorder="1" applyAlignment="1">
      <alignment horizontal="left" indent="1"/>
    </xf>
    <xf numFmtId="1" fontId="16" fillId="5" borderId="0" xfId="0" applyNumberFormat="1" applyFont="1" applyFill="1"/>
    <xf numFmtId="194" fontId="16" fillId="5" borderId="0" xfId="0" applyNumberFormat="1" applyFont="1" applyFill="1"/>
    <xf numFmtId="178" fontId="3" fillId="0" borderId="0" xfId="96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right" vertical="top"/>
    </xf>
    <xf numFmtId="178" fontId="15" fillId="0" borderId="59" xfId="81" applyFont="1" applyFill="1" applyBorder="1" applyAlignment="1">
      <alignment horizontal="left"/>
    </xf>
    <xf numFmtId="172" fontId="15" fillId="8" borderId="60" xfId="53" applyNumberFormat="1" applyFont="1" applyFill="1" applyBorder="1" applyAlignment="1">
      <alignment horizontal="center" vertical="center"/>
    </xf>
    <xf numFmtId="0" fontId="61" fillId="0" borderId="0" xfId="0" applyFont="1" applyAlignment="1">
      <alignment horizontal="center" wrapText="1"/>
    </xf>
    <xf numFmtId="1" fontId="3" fillId="0" borderId="0" xfId="77" applyNumberFormat="1" applyFont="1" applyAlignment="1">
      <alignment horizontal="center" vertical="center"/>
    </xf>
    <xf numFmtId="0" fontId="15" fillId="0" borderId="0" xfId="78" applyNumberFormat="1" applyFont="1" applyFill="1" applyAlignment="1">
      <alignment horizontal="left" vertical="center" wrapText="1"/>
    </xf>
    <xf numFmtId="178" fontId="15" fillId="0" borderId="0" xfId="77" applyFont="1" applyAlignment="1">
      <alignment vertical="center"/>
    </xf>
    <xf numFmtId="37" fontId="15" fillId="0" borderId="0" xfId="77" applyNumberFormat="1" applyFont="1" applyAlignment="1">
      <alignment vertical="center"/>
    </xf>
    <xf numFmtId="37" fontId="3" fillId="8" borderId="32" xfId="0" applyNumberFormat="1" applyFont="1" applyFill="1" applyBorder="1" applyAlignment="1">
      <alignment horizontal="center" vertical="top"/>
    </xf>
    <xf numFmtId="37" fontId="3" fillId="0" borderId="32" xfId="0" applyNumberFormat="1" applyFont="1" applyFill="1" applyBorder="1" applyAlignment="1">
      <alignment horizontal="center" vertical="top"/>
    </xf>
    <xf numFmtId="165" fontId="15" fillId="0" borderId="10" xfId="0" applyNumberFormat="1" applyFont="1" applyFill="1" applyBorder="1" applyAlignment="1">
      <alignment horizontal="center" vertical="top"/>
    </xf>
    <xf numFmtId="37" fontId="15" fillId="8" borderId="32" xfId="0" applyNumberFormat="1" applyFont="1" applyFill="1" applyBorder="1" applyAlignment="1">
      <alignment horizontal="center" vertical="top"/>
    </xf>
    <xf numFmtId="37" fontId="15" fillId="0" borderId="32" xfId="0" applyNumberFormat="1" applyFont="1" applyFill="1" applyBorder="1" applyAlignment="1">
      <alignment horizontal="center" vertical="top"/>
    </xf>
    <xf numFmtId="0" fontId="16" fillId="0" borderId="10" xfId="0" applyFont="1" applyFill="1" applyBorder="1" applyAlignment="1">
      <alignment horizontal="center" vertical="top"/>
    </xf>
    <xf numFmtId="174" fontId="3" fillId="8" borderId="32" xfId="90" applyNumberFormat="1" applyFont="1" applyFill="1" applyBorder="1" applyAlignment="1">
      <alignment horizontal="center" vertical="top"/>
    </xf>
    <xf numFmtId="174" fontId="3" fillId="0" borderId="32" xfId="90" applyNumberFormat="1" applyFont="1" applyFill="1" applyBorder="1" applyAlignment="1">
      <alignment horizontal="center" vertical="top"/>
    </xf>
    <xf numFmtId="174" fontId="3" fillId="8" borderId="32" xfId="0" applyNumberFormat="1" applyFont="1" applyFill="1" applyBorder="1" applyAlignment="1">
      <alignment horizontal="center" vertical="top"/>
    </xf>
    <xf numFmtId="174" fontId="3" fillId="0" borderId="32" xfId="0" applyNumberFormat="1" applyFont="1" applyFill="1" applyBorder="1" applyAlignment="1">
      <alignment horizontal="center" vertical="top"/>
    </xf>
    <xf numFmtId="0" fontId="3" fillId="5" borderId="10" xfId="0" applyFont="1" applyFill="1" applyBorder="1" applyAlignment="1">
      <alignment horizontal="center" vertical="top"/>
    </xf>
    <xf numFmtId="1" fontId="3" fillId="8" borderId="32" xfId="0" applyNumberFormat="1" applyFont="1" applyFill="1" applyBorder="1" applyAlignment="1">
      <alignment horizontal="center" vertical="top"/>
    </xf>
    <xf numFmtId="1" fontId="3" fillId="0" borderId="32" xfId="0" applyNumberFormat="1" applyFont="1" applyFill="1" applyBorder="1" applyAlignment="1">
      <alignment horizontal="center" vertical="top"/>
    </xf>
    <xf numFmtId="173" fontId="3" fillId="8" borderId="32" xfId="0" applyNumberFormat="1" applyFont="1" applyFill="1" applyBorder="1" applyAlignment="1">
      <alignment horizontal="center" vertical="top"/>
    </xf>
    <xf numFmtId="173" fontId="3" fillId="0" borderId="32" xfId="0" applyNumberFormat="1" applyFont="1" applyFill="1" applyBorder="1" applyAlignment="1">
      <alignment horizontal="center" vertical="top"/>
    </xf>
    <xf numFmtId="0" fontId="17" fillId="0" borderId="10" xfId="0" applyFont="1" applyFill="1" applyBorder="1" applyAlignment="1">
      <alignment horizontal="center" vertical="top"/>
    </xf>
    <xf numFmtId="37" fontId="17" fillId="8" borderId="32" xfId="0" applyNumberFormat="1" applyFont="1" applyFill="1" applyBorder="1" applyAlignment="1">
      <alignment horizontal="center" vertical="top"/>
    </xf>
    <xf numFmtId="37" fontId="17" fillId="0" borderId="32" xfId="0" applyNumberFormat="1" applyFont="1" applyFill="1" applyBorder="1" applyAlignment="1">
      <alignment horizontal="center" vertical="top"/>
    </xf>
    <xf numFmtId="174" fontId="17" fillId="8" borderId="32" xfId="90" applyNumberFormat="1" applyFont="1" applyFill="1" applyBorder="1" applyAlignment="1">
      <alignment horizontal="center" vertical="top"/>
    </xf>
    <xf numFmtId="174" fontId="17" fillId="0" borderId="32" xfId="90" applyNumberFormat="1" applyFont="1" applyFill="1" applyBorder="1" applyAlignment="1">
      <alignment horizontal="center" vertical="top"/>
    </xf>
    <xf numFmtId="2" fontId="3" fillId="8" borderId="32" xfId="53" applyNumberFormat="1" applyFont="1" applyFill="1" applyBorder="1" applyAlignment="1">
      <alignment horizontal="center" vertical="top"/>
    </xf>
    <xf numFmtId="2" fontId="3" fillId="0" borderId="32" xfId="53" applyNumberFormat="1" applyFont="1" applyFill="1" applyBorder="1" applyAlignment="1">
      <alignment horizontal="center" vertical="top"/>
    </xf>
    <xf numFmtId="37" fontId="3" fillId="8" borderId="32" xfId="53" applyNumberFormat="1" applyFont="1" applyFill="1" applyBorder="1" applyAlignment="1">
      <alignment horizontal="center" vertical="top"/>
    </xf>
    <xf numFmtId="37" fontId="3" fillId="0" borderId="32" xfId="53" applyNumberFormat="1" applyFont="1" applyFill="1" applyBorder="1" applyAlignment="1">
      <alignment horizontal="center" vertical="top"/>
    </xf>
    <xf numFmtId="194" fontId="3" fillId="8" borderId="32" xfId="0" applyNumberFormat="1" applyFont="1" applyFill="1" applyBorder="1" applyAlignment="1">
      <alignment horizontal="center" vertical="top"/>
    </xf>
    <xf numFmtId="194" fontId="3" fillId="0" borderId="32" xfId="0" applyNumberFormat="1" applyFont="1" applyFill="1" applyBorder="1" applyAlignment="1">
      <alignment horizontal="center" vertical="top"/>
    </xf>
    <xf numFmtId="0" fontId="65" fillId="0" borderId="0" xfId="0" applyFont="1" applyAlignment="1">
      <alignment vertical="center"/>
    </xf>
    <xf numFmtId="0" fontId="3" fillId="0" borderId="10" xfId="0" applyFont="1" applyFill="1" applyBorder="1" applyAlignment="1">
      <alignment horizontal="center" vertical="top"/>
    </xf>
    <xf numFmtId="194" fontId="3" fillId="8" borderId="32" xfId="53" applyNumberFormat="1" applyFont="1" applyFill="1" applyBorder="1" applyAlignment="1">
      <alignment horizontal="center" vertical="top"/>
    </xf>
    <xf numFmtId="194" fontId="3" fillId="0" borderId="32" xfId="53" applyNumberFormat="1" applyFont="1" applyFill="1" applyBorder="1" applyAlignment="1">
      <alignment horizontal="center" vertical="top"/>
    </xf>
    <xf numFmtId="174" fontId="63" fillId="8" borderId="32" xfId="0" applyNumberFormat="1" applyFont="1" applyFill="1" applyBorder="1" applyAlignment="1">
      <alignment horizontal="center"/>
    </xf>
    <xf numFmtId="174" fontId="63" fillId="0" borderId="32" xfId="0" applyNumberFormat="1" applyFont="1" applyFill="1" applyBorder="1" applyAlignment="1">
      <alignment horizontal="center"/>
    </xf>
    <xf numFmtId="174" fontId="63" fillId="8" borderId="11" xfId="90" applyNumberFormat="1" applyFont="1" applyFill="1" applyBorder="1" applyAlignment="1">
      <alignment horizontal="center" vertical="center"/>
    </xf>
    <xf numFmtId="174" fontId="63" fillId="0" borderId="11" xfId="90" applyNumberFormat="1" applyFont="1" applyFill="1" applyBorder="1" applyAlignment="1">
      <alignment horizontal="center" vertical="center"/>
    </xf>
    <xf numFmtId="178" fontId="17" fillId="0" borderId="0" xfId="126" applyFont="1" applyAlignment="1">
      <alignment horizontal="right"/>
    </xf>
    <xf numFmtId="37" fontId="15" fillId="0" borderId="0" xfId="77" applyNumberFormat="1" applyFont="1" applyAlignment="1">
      <alignment horizontal="center"/>
    </xf>
    <xf numFmtId="1" fontId="15" fillId="0" borderId="0" xfId="126" applyNumberFormat="1" applyFont="1" applyAlignment="1">
      <alignment horizontal="center"/>
    </xf>
    <xf numFmtId="1" fontId="15" fillId="5" borderId="0" xfId="0" applyNumberFormat="1" applyFont="1" applyFill="1" applyBorder="1" applyAlignment="1">
      <alignment horizontal="center"/>
    </xf>
    <xf numFmtId="173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8" borderId="32" xfId="78" applyNumberFormat="1" applyFont="1" applyFill="1" applyBorder="1" applyAlignment="1">
      <alignment horizontal="center" vertical="center" wrapText="1"/>
    </xf>
    <xf numFmtId="0" fontId="3" fillId="8" borderId="26" xfId="78" applyNumberFormat="1" applyFont="1" applyFill="1" applyBorder="1" applyAlignment="1">
      <alignment horizontal="center" vertical="center" wrapText="1"/>
    </xf>
    <xf numFmtId="195" fontId="3" fillId="8" borderId="18" xfId="55" quotePrefix="1" applyNumberFormat="1" applyFont="1" applyFill="1" applyBorder="1" applyAlignment="1">
      <alignment horizontal="center" vertical="center"/>
    </xf>
    <xf numFmtId="195" fontId="3" fillId="8" borderId="26" xfId="55" quotePrefix="1" applyNumberFormat="1" applyFont="1" applyFill="1" applyBorder="1" applyAlignment="1">
      <alignment horizontal="center" vertical="center"/>
    </xf>
    <xf numFmtId="172" fontId="3" fillId="8" borderId="43" xfId="54" applyNumberFormat="1" applyFont="1" applyFill="1" applyBorder="1" applyAlignment="1">
      <alignment horizontal="center" vertical="center"/>
    </xf>
    <xf numFmtId="172" fontId="3" fillId="8" borderId="42" xfId="54" applyNumberFormat="1" applyFont="1" applyFill="1" applyBorder="1" applyAlignment="1">
      <alignment horizontal="center" vertical="center"/>
    </xf>
    <xf numFmtId="172" fontId="3" fillId="8" borderId="44" xfId="54" applyNumberFormat="1" applyFont="1" applyFill="1" applyBorder="1" applyAlignment="1">
      <alignment horizontal="center" vertical="center"/>
    </xf>
    <xf numFmtId="0" fontId="3" fillId="8" borderId="21" xfId="127" applyNumberFormat="1" applyFont="1" applyFill="1" applyBorder="1" applyAlignment="1" applyProtection="1">
      <alignment horizontal="center" vertical="center" wrapText="1"/>
    </xf>
    <xf numFmtId="0" fontId="3" fillId="8" borderId="43" xfId="127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178" fontId="3" fillId="8" borderId="18" xfId="126" applyFont="1" applyFill="1" applyBorder="1" applyAlignment="1">
      <alignment horizontal="center" vertical="center"/>
    </xf>
    <xf numFmtId="178" fontId="3" fillId="8" borderId="26" xfId="126" applyFont="1" applyFill="1" applyBorder="1" applyAlignment="1">
      <alignment horizontal="center" vertical="center"/>
    </xf>
    <xf numFmtId="172" fontId="3" fillId="8" borderId="45" xfId="128" applyNumberFormat="1" applyFont="1" applyFill="1" applyBorder="1" applyAlignment="1">
      <alignment horizontal="center" vertical="center"/>
    </xf>
    <xf numFmtId="172" fontId="3" fillId="8" borderId="46" xfId="128" applyNumberFormat="1" applyFont="1" applyFill="1" applyBorder="1" applyAlignment="1">
      <alignment horizontal="center" vertical="center"/>
    </xf>
    <xf numFmtId="172" fontId="3" fillId="8" borderId="47" xfId="128" applyNumberFormat="1" applyFont="1" applyFill="1" applyBorder="1" applyAlignment="1">
      <alignment horizontal="center" vertical="center"/>
    </xf>
    <xf numFmtId="0" fontId="17" fillId="0" borderId="58" xfId="0" applyFont="1" applyBorder="1" applyAlignment="1">
      <alignment horizontal="center" vertical="center" wrapText="1"/>
    </xf>
    <xf numFmtId="0" fontId="66" fillId="0" borderId="0" xfId="0" applyFont="1" applyAlignment="1">
      <alignment wrapText="1"/>
    </xf>
    <xf numFmtId="0" fontId="3" fillId="8" borderId="17" xfId="0" applyFont="1" applyFill="1" applyBorder="1" applyAlignment="1">
      <alignment horizontal="center" vertical="center" wrapText="1"/>
    </xf>
    <xf numFmtId="0" fontId="16" fillId="8" borderId="48" xfId="0" applyFont="1" applyFill="1" applyBorder="1" applyAlignment="1">
      <alignment horizontal="center" vertical="center" wrapText="1"/>
    </xf>
    <xf numFmtId="0" fontId="16" fillId="8" borderId="17" xfId="0" applyFont="1" applyFill="1" applyBorder="1" applyAlignment="1">
      <alignment horizontal="center" vertical="center" wrapText="1"/>
    </xf>
    <xf numFmtId="0" fontId="16" fillId="8" borderId="49" xfId="80" applyFont="1" applyFill="1" applyBorder="1" applyAlignment="1">
      <alignment horizontal="center"/>
    </xf>
    <xf numFmtId="0" fontId="16" fillId="8" borderId="50" xfId="80" applyFont="1" applyFill="1" applyBorder="1" applyAlignment="1">
      <alignment horizontal="center"/>
    </xf>
    <xf numFmtId="0" fontId="17" fillId="0" borderId="0" xfId="0" applyFont="1" applyAlignment="1">
      <alignment horizontal="left" vertical="top" wrapText="1"/>
    </xf>
    <xf numFmtId="0" fontId="16" fillId="8" borderId="52" xfId="80" applyFont="1" applyFill="1" applyBorder="1" applyAlignment="1">
      <alignment horizontal="center" vertical="center" wrapText="1"/>
    </xf>
    <xf numFmtId="0" fontId="16" fillId="8" borderId="15" xfId="80" applyFont="1" applyFill="1" applyBorder="1" applyAlignment="1">
      <alignment horizontal="center" vertical="center" wrapText="1"/>
    </xf>
    <xf numFmtId="0" fontId="16" fillId="8" borderId="16" xfId="80" applyFont="1" applyFill="1" applyBorder="1" applyAlignment="1">
      <alignment horizontal="center" vertical="center" wrapText="1"/>
    </xf>
    <xf numFmtId="0" fontId="16" fillId="8" borderId="53" xfId="0" applyFont="1" applyFill="1" applyBorder="1" applyAlignment="1">
      <alignment horizontal="center" vertical="center" wrapText="1"/>
    </xf>
    <xf numFmtId="0" fontId="3" fillId="8" borderId="51" xfId="80" applyFont="1" applyFill="1" applyBorder="1" applyAlignment="1">
      <alignment horizontal="center" vertical="center" wrapText="1"/>
    </xf>
    <xf numFmtId="0" fontId="17" fillId="0" borderId="58" xfId="0" applyFont="1" applyBorder="1" applyAlignment="1">
      <alignment horizontal="left" vertical="top" wrapText="1"/>
    </xf>
    <xf numFmtId="0" fontId="16" fillId="8" borderId="51" xfId="0" applyFont="1" applyFill="1" applyBorder="1" applyAlignment="1">
      <alignment horizontal="center" vertical="center" wrapText="1"/>
    </xf>
  </cellXfs>
  <cellStyles count="130">
    <cellStyle name="          _x000d__x000a_shell=progman.exe_x000d__x000a_m" xfId="1"/>
    <cellStyle name="%" xfId="2"/>
    <cellStyle name=",." xfId="3"/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\" xfId="12"/>
    <cellStyle name="_BML_Punjab_June'04" xfId="13"/>
    <cellStyle name="_Detail Report-REG &amp; FTH" xfId="14"/>
    <cellStyle name="_ESOP_Exercisable options_March'05" xfId="15"/>
    <cellStyle name="_ESOP_Weighted avg. ex. period_March'05" xfId="16"/>
    <cellStyle name="_Fas 157 &amp; 159" xfId="17"/>
    <cellStyle name="_Sheet1" xfId="18"/>
    <cellStyle name="_Sheet1_1" xfId="19"/>
    <cellStyle name="_Sheet2" xfId="20"/>
    <cellStyle name="_Sheet2_1" xfId="21"/>
    <cellStyle name="_Sheet2_1_Sheet2" xfId="22"/>
    <cellStyle name="_Sheet3" xfId="23"/>
    <cellStyle name="=C:\WINNT\SYSTEM32\COMMAND.COM" xfId="24"/>
    <cellStyle name="=F:\WINNT\SYSTEM32\COMMAND.COM" xfId="25"/>
    <cellStyle name="0,0_x000d__x000a_NA_x000d__x000a_" xfId="26"/>
    <cellStyle name="0,0_x000d__x000a_NA_x000d__x000a_ 2" xfId="27"/>
    <cellStyle name="1" xfId="28"/>
    <cellStyle name="18" xfId="29"/>
    <cellStyle name="2" xfId="30"/>
    <cellStyle name="3" xfId="31"/>
    <cellStyle name="4" xfId="32"/>
    <cellStyle name="6" xfId="33"/>
    <cellStyle name="ÅëÈ­ [0]_¿ì¹°Åë" xfId="34"/>
    <cellStyle name="AeE­ [0]_INQUIRY ¿µ¾÷AßAø " xfId="35"/>
    <cellStyle name="ÅëÈ­ [0]_S" xfId="36"/>
    <cellStyle name="ÅëÈ­_¿ì¹°Åë" xfId="37"/>
    <cellStyle name="AeE­_INQUIRY ¿µ¾÷AßAø " xfId="38"/>
    <cellStyle name="ÅëÈ­_S" xfId="39"/>
    <cellStyle name="APPEAR" xfId="40"/>
    <cellStyle name="ÄÞ¸¶ [0]_¿ì¹°Åë" xfId="41"/>
    <cellStyle name="AÞ¸¶ [0]_INQUIRY ¿?¾÷AßAø " xfId="42"/>
    <cellStyle name="ÄÞ¸¶ [0]_S" xfId="43"/>
    <cellStyle name="ÄÞ¸¶_¿ì¹°Åë" xfId="44"/>
    <cellStyle name="AÞ¸¶_INQUIRY ¿?¾÷AßAø " xfId="45"/>
    <cellStyle name="ÄÞ¸¶_S" xfId="46"/>
    <cellStyle name="BKWmas" xfId="47"/>
    <cellStyle name="Body" xfId="48"/>
    <cellStyle name="C?AØ_¿?¾÷CoE² " xfId="49"/>
    <cellStyle name="Ç¥ÁØ_´çÃÊ±¸ÀÔ»ý»ê" xfId="50"/>
    <cellStyle name="C￥AØ_¿μ¾÷CoE² " xfId="51"/>
    <cellStyle name="Ç¥ÁØ_S" xfId="52"/>
    <cellStyle name="Comma" xfId="53" builtinId="3"/>
    <cellStyle name="Comma 2" xfId="54"/>
    <cellStyle name="Comma 2 2" xfId="128"/>
    <cellStyle name="Comma 3" xfId="55"/>
    <cellStyle name="Comma 3 2" xfId="129"/>
    <cellStyle name="Comma_IFRS_Segment_Consol_BAL_March 2009" xfId="56"/>
    <cellStyle name="Comma_IFRS_Segment_Consol_BAL_March 2009 2" xfId="125"/>
    <cellStyle name="Comma0" xfId="57"/>
    <cellStyle name="COMPS" xfId="58"/>
    <cellStyle name="Currency0" xfId="59"/>
    <cellStyle name="DATA_ENT" xfId="60"/>
    <cellStyle name="Date" xfId="61"/>
    <cellStyle name="Dezimal [0]_Compiling Utility Macros" xfId="62"/>
    <cellStyle name="Dezimal_Compiling Utility Macros" xfId="63"/>
    <cellStyle name="DOWNFOOT" xfId="64"/>
    <cellStyle name="Euro" xfId="65"/>
    <cellStyle name="Fixed" xfId="66"/>
    <cellStyle name="Header1" xfId="67"/>
    <cellStyle name="Header2" xfId="68"/>
    <cellStyle name="HIDE" xfId="69"/>
    <cellStyle name="Hyperlink" xfId="70" builtinId="8"/>
    <cellStyle name="LineItemValue" xfId="71"/>
    <cellStyle name="MARK" xfId="72"/>
    <cellStyle name="n" xfId="73"/>
    <cellStyle name="no dec" xfId="74"/>
    <cellStyle name="Nor}al" xfId="75"/>
    <cellStyle name="Normal" xfId="0" builtinId="0"/>
    <cellStyle name="Normal - Style1" xfId="76"/>
    <cellStyle name="Normal 2" xfId="77"/>
    <cellStyle name="Normal 2 2" xfId="126"/>
    <cellStyle name="Normal 3" xfId="78"/>
    <cellStyle name="Normal 3 2" xfId="127"/>
    <cellStyle name="Normal 4" xfId="79"/>
    <cellStyle name="Normal_Reconciliation" xfId="80"/>
    <cellStyle name="Normal_US GAAP_Consolidation_BTVL_3 Year_2002-03" xfId="81"/>
    <cellStyle name="Normal_US GAAP_Consolidation_BTVL_September'08_Print Pack" xfId="82"/>
    <cellStyle name="oft Excel]_x000d__x000a_Comment=The open=/f lines load custom functions into the Paste Function list._x000d__x000a_Maximized=2_x000d__x000a_Basics=1_x000d__x000a_A" xfId="83"/>
    <cellStyle name="oft Excel]_x000d__x000a_Comment=The open=/f lines load custom functions into the Paste Function list._x000d__x000a_Maximized=3_x000d__x000a_Basics=1_x000d__x000a_A" xfId="84"/>
    <cellStyle name="Output Amounts" xfId="85"/>
    <cellStyle name="Output Column Headings" xfId="86"/>
    <cellStyle name="Output Line Items" xfId="87"/>
    <cellStyle name="Output Report Heading" xfId="88"/>
    <cellStyle name="Output Report Title" xfId="89"/>
    <cellStyle name="Percent" xfId="90" builtinId="5"/>
    <cellStyle name="Percent 2" xfId="91"/>
    <cellStyle name="s]_x000d__x000a_spooler=yes_x000d__x000a_load=_x000d__x000a_Beep=yes_x000d__x000a_NullPort=None_x000d__x000a_BorderWidth=3_x000d__x000a_CursorBlinkRate=1200_x000d__x000a_DoubleClickSpeed=452_x000d__x000a_Programs=co" xfId="92"/>
    <cellStyle name="Standard_Anpassen der Amortisation" xfId="93"/>
    <cellStyle name="Style 1" xfId="94"/>
    <cellStyle name="Style 1 2" xfId="95"/>
    <cellStyle name="Style 1 3" xfId="96"/>
    <cellStyle name="þ_x001d_ð·_x000c_æþ'_x000d_ßþU_x0001_Ø_x0005_ü_x0014__x0007__x0001__x0001_" xfId="97"/>
    <cellStyle name="Währung [0]_Compiling Utility Macros" xfId="98"/>
    <cellStyle name="Währung_Compiling Utility Macros" xfId="99"/>
    <cellStyle name="xuan" xfId="100"/>
    <cellStyle name=" [0.00]_ Att. 1- Cover" xfId="101"/>
    <cellStyle name="_ Att. 1- Cover" xfId="102"/>
    <cellStyle name="?_ Att. 1- Cover" xfId="103"/>
    <cellStyle name="똿뗦먛귟 [0.00]_PRODUCT DETAIL Q1" xfId="104"/>
    <cellStyle name="똿뗦먛귟_PRODUCT DETAIL Q1" xfId="105"/>
    <cellStyle name="믅됞 [0.00]_PRODUCT DETAIL Q1" xfId="106"/>
    <cellStyle name="믅됞_PRODUCT DETAIL Q1" xfId="107"/>
    <cellStyle name="백분율_95" xfId="108"/>
    <cellStyle name="뷭?_BOOKSHIP" xfId="109"/>
    <cellStyle name="콤마 [0]_1202" xfId="110"/>
    <cellStyle name="콤마_1202" xfId="111"/>
    <cellStyle name="통화 [0]_1202" xfId="112"/>
    <cellStyle name="통화_1202" xfId="113"/>
    <cellStyle name="표준_(정보부문)월별인원계획" xfId="114"/>
    <cellStyle name="一般_00Q3902REV.1" xfId="115"/>
    <cellStyle name="千分位[0]_00Q3902REV.1" xfId="116"/>
    <cellStyle name="千分位_00Q3902REV.1" xfId="117"/>
    <cellStyle name="桁区切り [0.00]_7月5日提出（HZM）" xfId="118"/>
    <cellStyle name="桁区切り_08-00 NET Summary" xfId="119"/>
    <cellStyle name="標準_(A1)BOQ " xfId="120"/>
    <cellStyle name="貨幣 [0]_00Q3902REV.1" xfId="121"/>
    <cellStyle name="貨幣[0]_BRE" xfId="122"/>
    <cellStyle name="貨幣_00Q3902REV.1" xfId="123"/>
    <cellStyle name="非表示" xfId="1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PA\Backup%20files\Q4FY10%20-%20Mar\Financial%20Trends\IR%20Pack%20-%20FR\Qtly%20FRA%20Pack%201st%20cut\Financial%20Format-USGAAP-Trends%20file_Q3FY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EW%20K%20DRIVE\Investor%20Relations%20Function\Working%20Folders\Quarterly%20Results\FY%202005\Q4FY05-%20MARCH\Financial\Financial%20Form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bility\MIS\MAPA\May%202003\Forecast\Mobility%20Business%20Plan%202003-04%20-%20Ver%204.5%20-%20Final%20-%20KP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. 1"/>
      <sheetName val="Table - Snapshot"/>
      <sheetName val="3.1.1 Consolidated P&amp;L Sum "/>
      <sheetName val="3.1.2 Consolidated BS Sum"/>
      <sheetName val="3.2.1 Mobile Services"/>
      <sheetName val="3.2.2 Non-mobile Services"/>
      <sheetName val="3.2.3 B&amp;T Services"/>
      <sheetName val="3.2.4 Enterprise service consol"/>
      <sheetName val="3.2.4.1 ES - Carriers"/>
      <sheetName val="3.2.4.2 ES - Corporates"/>
      <sheetName val="3.2.5 Others"/>
      <sheetName val="3.2.6 Passive Infra Services-B"/>
      <sheetName val="3.2.6 Passive Infra Services"/>
      <sheetName val="3.2.7 DTH"/>
      <sheetName val="3.3.1 Investment In projects "/>
      <sheetName val="3.3.2 Rev, EBITDA &amp; Capex (Q)"/>
      <sheetName val="3.3.2 Rev, EBITDA &amp; Capex (YTD)"/>
      <sheetName val="A.1.1 Consolidated P&amp;L "/>
      <sheetName val="A.1.2 Consolidated BS "/>
      <sheetName val="A.1.3 Cash Flow new "/>
      <sheetName val="A.2 Trends &amp; Ratios"/>
      <sheetName val="A.4 Consol P&amp;L - IGAAP"/>
      <sheetName val="A.5 Recon IGAAP vs. US GAAP"/>
      <sheetName val="A.2.4 three line graph"/>
      <sheetName val="7.1.1 BA Consol Recon"/>
      <sheetName val="7.1.2 Mobile Services"/>
      <sheetName val="7.1.3 Non-mobile Services"/>
      <sheetName val="7.1.4 B&amp;T"/>
      <sheetName val="7.1.5 Enterprise services conso"/>
      <sheetName val="7.1.5. ES-Carriers"/>
      <sheetName val="7.1.6 ES-Corporates "/>
      <sheetName val="7.1.7 Others"/>
      <sheetName val="7.1.8 Passive Infra Services"/>
      <sheetName val="7.1.9 DTH"/>
      <sheetName val="7.2.1 Sch of Costs of Services"/>
      <sheetName val="7.2.2 Depreciation"/>
      <sheetName val="7.2.3 Int exp-income"/>
      <sheetName val="7.2.4 Income tax "/>
      <sheetName val="Sch. 2"/>
      <sheetName val="Pub Rts 2.1 Consol summary"/>
      <sheetName val="Pub Rts 2.2 IGAAP Financial."/>
      <sheetName val="Pub Rts 2.2 IGAAP Financial"/>
      <sheetName val="Pub Rts 2.2A Seg report consol"/>
      <sheetName val="Pub Rts 2.3 Recon IGAAP vs US"/>
      <sheetName val="Pub Rts 2.4 Stand alone Rlts"/>
      <sheetName val="Pub Rts 2.5 Seg reporting (S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2.1.1 Consolidated P&amp;L Sum "/>
      <sheetName val="2.1.2 Consolidated BS Sum"/>
      <sheetName val="2.2.1 Mobile Services"/>
      <sheetName val="2.2.2 Infotel Service"/>
      <sheetName val="2.2.2.1 Fixed Line"/>
      <sheetName val="2.2.2.2 Long Distance"/>
      <sheetName val="2.2.2.3 Enterprise Business"/>
      <sheetName val="2.2.3 Others"/>
      <sheetName val="2.3.1 Investment In projects "/>
      <sheetName val="2.3.2 Rev, EBITDA &amp; Capex (Q)"/>
      <sheetName val="2.3.2 Rev, EBITDA &amp; Capex (YTD)"/>
      <sheetName val="A1.1 Consolidated P&amp;L "/>
      <sheetName val="A1.2 Consolidated BS "/>
      <sheetName val="A1.3 Cash Flow new "/>
      <sheetName val="A1.4 Trends &amp; Ratios"/>
      <sheetName val="A1.6 Consol P&amp;L - IGAAP"/>
      <sheetName val="A1.7 Recon IGAAP vs. IFRS "/>
      <sheetName val="6.1.1 BTVL Consol Recon"/>
      <sheetName val="6.1.2 Mobile Services"/>
      <sheetName val="6.1.3 Infotel Services"/>
      <sheetName val="6.1.4 Fixed line"/>
      <sheetName val="6.1.5 Long distance"/>
      <sheetName val="6.1.6 Enterprise Business "/>
      <sheetName val="6.1.7 Others"/>
      <sheetName val="6.2.1 Schedule of Other Costs"/>
      <sheetName val="6.2.2 Depreciation"/>
      <sheetName val="6.2.3 Finance cost "/>
      <sheetName val="6.2.4 Income tax "/>
      <sheetName val="Sch 2"/>
      <sheetName val="Pub Rts 1.1 Consol. Financial "/>
      <sheetName val="Pub Rts 1.2 IFRS Segment Info"/>
      <sheetName val="Pub Rts 1.3 IGAAP Financial"/>
      <sheetName val="Pub Rts 1.4Recon IGAAP vs. IFRS"/>
      <sheetName val="Pub Rts 1.5 Standalone"/>
      <sheetName val="Sch3"/>
      <sheetName val="Check Sheet 1"/>
      <sheetName val="Check Sheet 2"/>
      <sheetName val="Check Sheet 3 Pub Rts 1.2 IFRS "/>
      <sheetName val="Check sheet"/>
      <sheetName val="Capex - Hry"/>
      <sheetName val="Profile"/>
      <sheetName val="INNOVATION"/>
      <sheetName val="Factors"/>
      <sheetName val="factor sheet"/>
      <sheetName val="factor_sheet"/>
      <sheetName val="Index"/>
      <sheetName val="CONTROL"/>
      <sheetName val="database-NO"/>
      <sheetName val="Edge_Multiservice"/>
      <sheetName val="SWSUB_percentages"/>
      <sheetName val="PriceListAP"/>
      <sheetName val="MSU"/>
      <sheetName val="DSL-S"/>
      <sheetName val="LA- lookups"/>
      <sheetName val="Other assumptions"/>
      <sheetName val="Pub Rts 1_5 Standal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  <sheetName val="ecommerce"/>
      <sheetName val="Revenue Schedule"/>
      <sheetName val="Opex Schedule"/>
      <sheetName val="BS"/>
      <sheetName val="factor_sheet"/>
      <sheetName val="Ref"/>
      <sheetName val="Assumptions"/>
      <sheetName val="2000"/>
      <sheetName val="TOTAL"/>
      <sheetName val="currency"/>
      <sheetName val="Site wise NADs"/>
      <sheetName val="MD5500"/>
      <sheetName val="Edit(01)"/>
      <sheetName val="Dels"/>
      <sheetName val="Query Results ALL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9"/>
  <sheetViews>
    <sheetView tabSelected="1" view="pageBreakPreview" zoomScaleNormal="100" zoomScaleSheetLayoutView="100" workbookViewId="0">
      <selection activeCell="K14" sqref="K14"/>
    </sheetView>
  </sheetViews>
  <sheetFormatPr defaultColWidth="9.1796875" defaultRowHeight="10"/>
  <cols>
    <col min="1" max="16384" width="9.1796875" style="11"/>
  </cols>
  <sheetData>
    <row r="1" spans="1:5" ht="10.5">
      <c r="A1" s="62"/>
      <c r="C1" s="13" t="s">
        <v>177</v>
      </c>
    </row>
    <row r="2" spans="1:5" ht="10.5">
      <c r="C2" s="12" t="s">
        <v>84</v>
      </c>
    </row>
    <row r="6" spans="1:5" ht="10.5">
      <c r="C6" s="16" t="s">
        <v>12</v>
      </c>
      <c r="E6" s="11" t="s">
        <v>13</v>
      </c>
    </row>
    <row r="7" spans="1:5">
      <c r="C7" s="17"/>
    </row>
    <row r="8" spans="1:5" ht="10.5">
      <c r="C8" s="21" t="s">
        <v>16</v>
      </c>
    </row>
    <row r="9" spans="1:5" ht="5.15" customHeight="1">
      <c r="C9" s="21"/>
    </row>
    <row r="10" spans="1:5" ht="10.5">
      <c r="C10" s="14">
        <v>1</v>
      </c>
      <c r="E10" s="15" t="s">
        <v>178</v>
      </c>
    </row>
    <row r="11" spans="1:5" ht="10.5">
      <c r="C11" s="14"/>
    </row>
    <row r="12" spans="1:5" ht="10.5">
      <c r="C12" s="14">
        <v>2</v>
      </c>
      <c r="E12" s="15" t="s">
        <v>179</v>
      </c>
    </row>
    <row r="13" spans="1:5" ht="10.5">
      <c r="C13" s="14"/>
    </row>
    <row r="14" spans="1:5" ht="10.5">
      <c r="C14" s="14">
        <v>3</v>
      </c>
      <c r="E14" s="15" t="s">
        <v>180</v>
      </c>
    </row>
    <row r="15" spans="1:5" ht="10.5">
      <c r="C15" s="14"/>
    </row>
    <row r="16" spans="1:5" ht="10.5">
      <c r="C16" s="14">
        <v>4</v>
      </c>
      <c r="E16" s="15" t="s">
        <v>181</v>
      </c>
    </row>
    <row r="17" spans="3:5" ht="10.5">
      <c r="C17" s="14"/>
    </row>
    <row r="18" spans="3:5" ht="10.5">
      <c r="C18" s="14">
        <v>5</v>
      </c>
      <c r="E18" s="15" t="s">
        <v>43</v>
      </c>
    </row>
    <row r="19" spans="3:5" ht="10.5">
      <c r="C19" s="14"/>
    </row>
    <row r="21" spans="3:5" ht="10.5">
      <c r="C21" s="21" t="s">
        <v>17</v>
      </c>
    </row>
    <row r="22" spans="3:5" ht="5.15" customHeight="1"/>
    <row r="23" spans="3:5" ht="10.5">
      <c r="C23" s="14">
        <v>6</v>
      </c>
      <c r="E23" s="15" t="s">
        <v>18</v>
      </c>
    </row>
    <row r="133" spans="3:7">
      <c r="C133" s="270"/>
      <c r="D133" s="270"/>
      <c r="E133" s="270"/>
      <c r="F133" s="270"/>
      <c r="G133" s="270"/>
    </row>
    <row r="159" spans="3:7">
      <c r="C159" s="271"/>
      <c r="D159" s="271"/>
      <c r="E159" s="271"/>
      <c r="F159" s="271"/>
      <c r="G159" s="271"/>
    </row>
  </sheetData>
  <phoneticPr fontId="3" type="noConversion"/>
  <hyperlinks>
    <hyperlink ref="E10" location="'Trends file-1'!A3" display="Consolidated Statements of Operations"/>
    <hyperlink ref="E12" location="'Trends file-2 '!A3" display="Consolidated Balance Sheet as per Indian Accounting Standards (Ind-AS)"/>
    <hyperlink ref="E14" location="'Trends file-3'!A3" display="Consolidated summarised Statement of Operations and Segmental Information "/>
    <hyperlink ref="E18" location="'Trends file-5-SCH'!A3" display="Schedules to Consolidated Statement of Operations "/>
    <hyperlink ref="E23" location="'Trends file-6-Ops'!A3" display="Operational Performance"/>
    <hyperlink ref="E16" location="'Trends file-4'!A3" display="Consolidated Summarised Statement of Operations (net of inter segment eliminations)"/>
  </hyperlinks>
  <pageMargins left="0.25" right="0" top="1" bottom="1" header="0.5" footer="0.5"/>
  <pageSetup paperSize="9" scale="85" orientation="portrait" horizontalDpi="300" verticalDpi="300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showGridLines="0" view="pageBreakPreview" topLeftCell="A40" zoomScale="89" zoomScaleNormal="100" zoomScaleSheetLayoutView="100" workbookViewId="0">
      <selection activeCell="G47" sqref="G47"/>
    </sheetView>
  </sheetViews>
  <sheetFormatPr defaultColWidth="9.1796875" defaultRowHeight="10"/>
  <cols>
    <col min="1" max="1" width="6.54296875" style="35" customWidth="1"/>
    <col min="2" max="2" width="56" style="38" customWidth="1"/>
    <col min="3" max="5" width="8.7265625" style="38" customWidth="1"/>
    <col min="6" max="6" width="8.7265625" style="40" customWidth="1"/>
    <col min="7" max="7" width="8.7265625" style="39" customWidth="1"/>
    <col min="8" max="8" width="2" style="35" customWidth="1"/>
    <col min="9" max="10" width="0" style="35" hidden="1" customWidth="1"/>
    <col min="11" max="16384" width="9.1796875" style="35"/>
  </cols>
  <sheetData>
    <row r="1" spans="1:10" ht="10.5">
      <c r="A1" s="139" t="s">
        <v>13</v>
      </c>
      <c r="B1" s="34" t="s">
        <v>184</v>
      </c>
      <c r="C1" s="34"/>
      <c r="D1" s="34"/>
      <c r="E1" s="34"/>
    </row>
    <row r="2" spans="1:10" ht="10.5">
      <c r="F2" s="34"/>
      <c r="G2" s="34"/>
    </row>
    <row r="3" spans="1:10" ht="10.5">
      <c r="A3" s="316">
        <v>1</v>
      </c>
      <c r="B3" s="34" t="s">
        <v>182</v>
      </c>
      <c r="C3" s="34"/>
      <c r="D3" s="34"/>
      <c r="E3" s="34"/>
      <c r="F3" s="34"/>
      <c r="G3" s="34"/>
    </row>
    <row r="4" spans="1:10" ht="10.5">
      <c r="A4" s="204"/>
      <c r="B4" s="34"/>
      <c r="C4" s="34"/>
      <c r="D4" s="34"/>
      <c r="E4" s="34"/>
      <c r="F4" s="34"/>
      <c r="G4" s="34"/>
    </row>
    <row r="5" spans="1:10" ht="10.5">
      <c r="A5" s="203">
        <f>A3+0.1</f>
        <v>1.1000000000000001</v>
      </c>
      <c r="B5" s="34" t="s">
        <v>183</v>
      </c>
      <c r="C5" s="34"/>
      <c r="D5" s="34"/>
      <c r="E5" s="34"/>
      <c r="F5" s="34"/>
      <c r="G5" s="34"/>
    </row>
    <row r="6" spans="1:10">
      <c r="A6" s="74"/>
      <c r="F6" s="36"/>
      <c r="G6" s="128" t="s">
        <v>114</v>
      </c>
    </row>
    <row r="7" spans="1:10" ht="12.75" customHeight="1">
      <c r="A7" s="74"/>
      <c r="B7" s="323" t="s">
        <v>0</v>
      </c>
      <c r="C7" s="327" t="s">
        <v>1</v>
      </c>
      <c r="D7" s="328"/>
      <c r="E7" s="328"/>
      <c r="F7" s="328"/>
      <c r="G7" s="329"/>
    </row>
    <row r="8" spans="1:10" ht="11.25" customHeight="1">
      <c r="A8" s="74"/>
      <c r="B8" s="323"/>
      <c r="C8" s="325">
        <v>45473</v>
      </c>
      <c r="D8" s="325">
        <v>45382</v>
      </c>
      <c r="E8" s="325">
        <v>45291</v>
      </c>
      <c r="F8" s="325">
        <v>45199</v>
      </c>
      <c r="G8" s="325">
        <v>45107</v>
      </c>
    </row>
    <row r="9" spans="1:10" ht="11.25" customHeight="1">
      <c r="A9" s="74"/>
      <c r="B9" s="324"/>
      <c r="C9" s="326"/>
      <c r="D9" s="326"/>
      <c r="E9" s="326"/>
      <c r="F9" s="326"/>
      <c r="G9" s="326"/>
    </row>
    <row r="10" spans="1:10" ht="10.5">
      <c r="A10" s="142"/>
      <c r="B10" s="150" t="s">
        <v>86</v>
      </c>
      <c r="C10" s="102"/>
      <c r="D10" s="127"/>
      <c r="E10" s="102"/>
      <c r="F10" s="127"/>
      <c r="G10" s="102"/>
      <c r="I10" s="64"/>
      <c r="J10" s="64"/>
    </row>
    <row r="11" spans="1:10">
      <c r="A11" s="142"/>
      <c r="B11" s="36" t="s">
        <v>142</v>
      </c>
      <c r="C11" s="156">
        <v>19106</v>
      </c>
      <c r="D11" s="165">
        <v>18680</v>
      </c>
      <c r="E11" s="156">
        <v>18006</v>
      </c>
      <c r="F11" s="165">
        <v>17385</v>
      </c>
      <c r="G11" s="156">
        <v>16817</v>
      </c>
      <c r="I11" s="64"/>
      <c r="J11" s="64"/>
    </row>
    <row r="12" spans="1:10">
      <c r="A12" s="142"/>
      <c r="B12" s="36" t="s">
        <v>136</v>
      </c>
      <c r="C12" s="156">
        <v>399</v>
      </c>
      <c r="D12" s="165">
        <v>487</v>
      </c>
      <c r="E12" s="156">
        <v>623</v>
      </c>
      <c r="F12" s="165">
        <v>573</v>
      </c>
      <c r="G12" s="156">
        <v>804</v>
      </c>
      <c r="I12" s="64"/>
      <c r="J12" s="64"/>
    </row>
    <row r="13" spans="1:10" s="41" customFormat="1" ht="10.5" collapsed="1">
      <c r="A13" s="142"/>
      <c r="B13" s="151" t="s">
        <v>143</v>
      </c>
      <c r="C13" s="157">
        <v>19505</v>
      </c>
      <c r="D13" s="166">
        <v>19167</v>
      </c>
      <c r="E13" s="157">
        <v>18629</v>
      </c>
      <c r="F13" s="166">
        <v>17958</v>
      </c>
      <c r="G13" s="157">
        <v>17621</v>
      </c>
      <c r="I13" s="65"/>
      <c r="J13" s="190"/>
    </row>
    <row r="14" spans="1:10" s="147" customFormat="1" ht="5.15" customHeight="1">
      <c r="A14" s="142"/>
      <c r="B14" s="144"/>
      <c r="C14" s="156"/>
      <c r="D14" s="165"/>
      <c r="E14" s="156"/>
      <c r="F14" s="165"/>
      <c r="G14" s="156"/>
      <c r="H14" s="35"/>
      <c r="I14" s="160"/>
      <c r="J14" s="161"/>
    </row>
    <row r="15" spans="1:10" ht="10.5">
      <c r="A15" s="142"/>
      <c r="B15" s="150" t="s">
        <v>87</v>
      </c>
      <c r="C15" s="156"/>
      <c r="D15" s="165"/>
      <c r="E15" s="156"/>
      <c r="F15" s="165"/>
      <c r="G15" s="156"/>
      <c r="I15" s="64"/>
      <c r="J15" s="64"/>
    </row>
    <row r="16" spans="1:10">
      <c r="A16" s="142"/>
      <c r="B16" s="152" t="s">
        <v>89</v>
      </c>
      <c r="C16" s="156">
        <v>4674</v>
      </c>
      <c r="D16" s="165">
        <v>4564</v>
      </c>
      <c r="E16" s="156">
        <v>4530</v>
      </c>
      <c r="F16" s="165">
        <v>4270</v>
      </c>
      <c r="G16" s="156">
        <v>3485</v>
      </c>
      <c r="I16" s="64"/>
      <c r="J16" s="64"/>
    </row>
    <row r="17" spans="1:10">
      <c r="A17" s="142"/>
      <c r="B17" s="152" t="s">
        <v>88</v>
      </c>
      <c r="C17" s="156">
        <v>2209</v>
      </c>
      <c r="D17" s="165">
        <v>2067</v>
      </c>
      <c r="E17" s="156">
        <v>1897</v>
      </c>
      <c r="F17" s="165">
        <v>1856</v>
      </c>
      <c r="G17" s="156">
        <v>1641</v>
      </c>
      <c r="I17" s="64"/>
      <c r="J17" s="64"/>
    </row>
    <row r="18" spans="1:10">
      <c r="A18" s="142"/>
      <c r="B18" s="152" t="s">
        <v>137</v>
      </c>
      <c r="C18" s="156">
        <v>1734</v>
      </c>
      <c r="D18" s="165">
        <v>1728</v>
      </c>
      <c r="E18" s="156">
        <v>1655</v>
      </c>
      <c r="F18" s="165">
        <v>1565</v>
      </c>
      <c r="G18" s="156">
        <v>1572</v>
      </c>
      <c r="I18" s="64"/>
      <c r="J18" s="64"/>
    </row>
    <row r="19" spans="1:10" collapsed="1">
      <c r="A19" s="142"/>
      <c r="B19" s="152" t="s">
        <v>111</v>
      </c>
      <c r="C19" s="156">
        <v>297</v>
      </c>
      <c r="D19" s="165">
        <v>260</v>
      </c>
      <c r="E19" s="156">
        <v>260</v>
      </c>
      <c r="F19" s="165">
        <v>287</v>
      </c>
      <c r="G19" s="156">
        <v>247</v>
      </c>
      <c r="I19" s="64"/>
      <c r="J19" s="64"/>
    </row>
    <row r="20" spans="1:10">
      <c r="A20" s="142"/>
      <c r="B20" s="152" t="s">
        <v>117</v>
      </c>
      <c r="C20" s="156">
        <v>1036</v>
      </c>
      <c r="D20" s="165">
        <v>897</v>
      </c>
      <c r="E20" s="156">
        <v>911</v>
      </c>
      <c r="F20" s="165">
        <v>908</v>
      </c>
      <c r="G20" s="156">
        <v>976</v>
      </c>
      <c r="I20" s="64"/>
      <c r="J20" s="64"/>
    </row>
    <row r="21" spans="1:10">
      <c r="A21" s="142"/>
      <c r="B21" s="152" t="s">
        <v>76</v>
      </c>
      <c r="C21" s="156">
        <v>398</v>
      </c>
      <c r="D21" s="165">
        <v>386</v>
      </c>
      <c r="E21" s="156">
        <v>478</v>
      </c>
      <c r="F21" s="165">
        <v>240</v>
      </c>
      <c r="G21" s="156">
        <v>596</v>
      </c>
      <c r="I21" s="64"/>
      <c r="J21" s="64"/>
    </row>
    <row r="22" spans="1:10" s="147" customFormat="1" ht="5.15" customHeight="1">
      <c r="A22" s="142"/>
      <c r="B22" s="144"/>
      <c r="C22" s="156"/>
      <c r="D22" s="165"/>
      <c r="E22" s="156"/>
      <c r="F22" s="165"/>
      <c r="G22" s="156"/>
      <c r="H22" s="35"/>
      <c r="I22" s="160"/>
      <c r="J22" s="161"/>
    </row>
    <row r="23" spans="1:10" s="41" customFormat="1" ht="10.5">
      <c r="A23" s="142"/>
      <c r="B23" s="154" t="s">
        <v>143</v>
      </c>
      <c r="C23" s="157">
        <v>10348</v>
      </c>
      <c r="D23" s="166">
        <v>9902</v>
      </c>
      <c r="E23" s="157">
        <v>9731</v>
      </c>
      <c r="F23" s="166">
        <v>9126</v>
      </c>
      <c r="G23" s="157">
        <v>8517</v>
      </c>
      <c r="I23" s="65"/>
      <c r="J23" s="65"/>
    </row>
    <row r="24" spans="1:10" s="147" customFormat="1" ht="5.15" customHeight="1">
      <c r="A24" s="142"/>
      <c r="B24" s="144"/>
      <c r="C24" s="156"/>
      <c r="D24" s="165"/>
      <c r="E24" s="156"/>
      <c r="F24" s="165"/>
      <c r="G24" s="156"/>
      <c r="H24" s="35"/>
      <c r="I24" s="160"/>
      <c r="J24" s="161"/>
    </row>
    <row r="25" spans="1:10" s="279" customFormat="1" ht="28.5" customHeight="1" collapsed="1">
      <c r="A25" s="277"/>
      <c r="B25" s="278" t="s">
        <v>172</v>
      </c>
      <c r="C25" s="157">
        <v>9157</v>
      </c>
      <c r="D25" s="166">
        <v>9265</v>
      </c>
      <c r="E25" s="157">
        <v>8898</v>
      </c>
      <c r="F25" s="166">
        <v>8832</v>
      </c>
      <c r="G25" s="157">
        <v>9104</v>
      </c>
      <c r="I25" s="280"/>
      <c r="J25" s="280"/>
    </row>
    <row r="26" spans="1:10" s="147" customFormat="1" ht="5.15" customHeight="1">
      <c r="A26" s="142"/>
      <c r="B26" s="144"/>
      <c r="C26" s="156"/>
      <c r="D26" s="165"/>
      <c r="E26" s="156"/>
      <c r="F26" s="165"/>
      <c r="G26" s="156"/>
      <c r="H26" s="35"/>
      <c r="I26" s="160"/>
      <c r="J26" s="161"/>
    </row>
    <row r="27" spans="1:10" collapsed="1">
      <c r="A27" s="142"/>
      <c r="B27" s="152" t="s">
        <v>112</v>
      </c>
      <c r="C27" s="156">
        <v>4957</v>
      </c>
      <c r="D27" s="165">
        <v>4598</v>
      </c>
      <c r="E27" s="156">
        <v>4329</v>
      </c>
      <c r="F27" s="165">
        <v>4322</v>
      </c>
      <c r="G27" s="156">
        <v>4143</v>
      </c>
      <c r="I27" s="64"/>
      <c r="J27" s="64"/>
    </row>
    <row r="28" spans="1:10" s="41" customFormat="1" ht="10.5">
      <c r="A28" s="142"/>
      <c r="B28" s="153" t="s">
        <v>53</v>
      </c>
      <c r="C28" s="156">
        <v>1615</v>
      </c>
      <c r="D28" s="165">
        <v>1657</v>
      </c>
      <c r="E28" s="156">
        <v>1688</v>
      </c>
      <c r="F28" s="165">
        <v>1556</v>
      </c>
      <c r="G28" s="156">
        <v>1543</v>
      </c>
      <c r="I28" s="64"/>
      <c r="J28" s="64"/>
    </row>
    <row r="29" spans="1:10" s="147" customFormat="1" ht="5.15" customHeight="1" collapsed="1">
      <c r="A29" s="142"/>
      <c r="B29" s="144"/>
      <c r="C29" s="156"/>
      <c r="D29" s="165"/>
      <c r="E29" s="156"/>
      <c r="F29" s="165"/>
      <c r="G29" s="156"/>
      <c r="H29" s="35"/>
      <c r="I29" s="160"/>
      <c r="J29" s="161"/>
    </row>
    <row r="30" spans="1:10" s="41" customFormat="1" ht="10.5">
      <c r="A30" s="142"/>
      <c r="B30" s="150" t="s">
        <v>90</v>
      </c>
      <c r="C30" s="157">
        <v>2585</v>
      </c>
      <c r="D30" s="166">
        <v>3010</v>
      </c>
      <c r="E30" s="157">
        <v>2881</v>
      </c>
      <c r="F30" s="166">
        <v>2954</v>
      </c>
      <c r="G30" s="157">
        <v>3418</v>
      </c>
      <c r="I30" s="65"/>
      <c r="J30" s="65"/>
    </row>
    <row r="31" spans="1:10" ht="10.5">
      <c r="A31" s="142"/>
      <c r="B31" s="73"/>
      <c r="C31" s="156"/>
      <c r="D31" s="165"/>
      <c r="E31" s="156"/>
      <c r="F31" s="165"/>
      <c r="G31" s="156"/>
      <c r="I31" s="64"/>
      <c r="J31" s="64"/>
    </row>
    <row r="32" spans="1:10" collapsed="1">
      <c r="A32" s="142"/>
      <c r="B32" s="152" t="s">
        <v>91</v>
      </c>
      <c r="C32" s="156">
        <v>-3182.6158310000001</v>
      </c>
      <c r="D32" s="165">
        <v>0</v>
      </c>
      <c r="E32" s="156">
        <v>0</v>
      </c>
      <c r="F32" s="165">
        <v>3030.4457550000002</v>
      </c>
      <c r="G32" s="156">
        <v>0</v>
      </c>
      <c r="I32" s="64"/>
      <c r="J32" s="64"/>
    </row>
    <row r="33" spans="1:10" s="147" customFormat="1" ht="5.15" customHeight="1">
      <c r="A33" s="142"/>
      <c r="B33" s="144"/>
      <c r="C33" s="156"/>
      <c r="D33" s="165"/>
      <c r="E33" s="156"/>
      <c r="F33" s="165"/>
      <c r="G33" s="156"/>
      <c r="H33" s="35"/>
      <c r="I33" s="160"/>
      <c r="J33" s="161"/>
    </row>
    <row r="34" spans="1:10" s="41" customFormat="1" ht="11.25" customHeight="1" collapsed="1">
      <c r="A34" s="142"/>
      <c r="B34" s="150" t="s">
        <v>49</v>
      </c>
      <c r="C34" s="157">
        <v>5767.6158310000001</v>
      </c>
      <c r="D34" s="172">
        <v>3010</v>
      </c>
      <c r="E34" s="157">
        <v>2881</v>
      </c>
      <c r="F34" s="172">
        <v>-76.44575500000019</v>
      </c>
      <c r="G34" s="157">
        <v>3418</v>
      </c>
    </row>
    <row r="35" spans="1:10" ht="10.5">
      <c r="A35" s="142"/>
      <c r="B35" s="73"/>
      <c r="C35" s="156"/>
      <c r="D35" s="167"/>
      <c r="E35" s="156"/>
      <c r="F35" s="168"/>
      <c r="G35" s="156"/>
    </row>
    <row r="36" spans="1:10" ht="10.5" collapsed="1">
      <c r="A36" s="142"/>
      <c r="B36" s="150" t="s">
        <v>140</v>
      </c>
      <c r="C36" s="156"/>
      <c r="D36" s="167"/>
      <c r="E36" s="156"/>
      <c r="F36" s="168"/>
      <c r="G36" s="156"/>
    </row>
    <row r="37" spans="1:10">
      <c r="A37" s="142"/>
      <c r="B37" s="155" t="s">
        <v>92</v>
      </c>
      <c r="C37" s="156">
        <v>1056</v>
      </c>
      <c r="D37" s="167">
        <v>1270.82249</v>
      </c>
      <c r="E37" s="156">
        <v>0</v>
      </c>
      <c r="F37" s="168">
        <v>3863.8651100000002</v>
      </c>
      <c r="G37" s="156">
        <v>0</v>
      </c>
    </row>
    <row r="38" spans="1:10">
      <c r="A38" s="142"/>
      <c r="B38" s="155" t="s">
        <v>141</v>
      </c>
      <c r="C38" s="156">
        <v>-400</v>
      </c>
      <c r="D38" s="167">
        <v>-487.33105400000005</v>
      </c>
      <c r="E38" s="156">
        <v>754.39720000000011</v>
      </c>
      <c r="F38" s="168">
        <v>-2099.3362480000001</v>
      </c>
      <c r="G38" s="156">
        <v>886.38210400000003</v>
      </c>
    </row>
    <row r="39" spans="1:10" s="147" customFormat="1" ht="5.15" customHeight="1">
      <c r="A39" s="142"/>
      <c r="B39" s="144"/>
      <c r="C39" s="156"/>
      <c r="D39" s="165"/>
      <c r="E39" s="156"/>
      <c r="F39" s="165"/>
      <c r="G39" s="156"/>
      <c r="H39" s="35"/>
      <c r="I39" s="160"/>
      <c r="J39" s="161"/>
    </row>
    <row r="40" spans="1:10" s="41" customFormat="1" ht="10.5" collapsed="1">
      <c r="A40" s="142"/>
      <c r="B40" s="150" t="s">
        <v>77</v>
      </c>
      <c r="C40" s="157">
        <v>5111.6158310000001</v>
      </c>
      <c r="D40" s="169">
        <v>2226.0085639999998</v>
      </c>
      <c r="E40" s="157">
        <v>2126.6027999999997</v>
      </c>
      <c r="F40" s="170">
        <v>-1840.9746170000003</v>
      </c>
      <c r="G40" s="157">
        <v>2531.6178959999997</v>
      </c>
    </row>
    <row r="41" spans="1:10" s="162" customFormat="1" ht="10.5">
      <c r="A41" s="147"/>
      <c r="B41" s="158"/>
      <c r="C41" s="103"/>
      <c r="D41" s="158"/>
      <c r="E41" s="159"/>
      <c r="F41" s="163"/>
      <c r="G41" s="103"/>
      <c r="H41" s="35"/>
      <c r="I41" s="163"/>
      <c r="J41" s="164"/>
    </row>
    <row r="43" spans="1:10" ht="10.5">
      <c r="A43" s="171"/>
      <c r="B43" s="37" t="s">
        <v>196</v>
      </c>
    </row>
    <row r="45" spans="1:10">
      <c r="B45" s="147"/>
      <c r="C45" s="147"/>
      <c r="D45" s="147"/>
      <c r="E45" s="193"/>
      <c r="G45" s="193" t="s">
        <v>114</v>
      </c>
    </row>
    <row r="46" spans="1:10">
      <c r="B46" s="322" t="s">
        <v>0</v>
      </c>
      <c r="C46" s="194" t="s">
        <v>1</v>
      </c>
      <c r="D46" s="194"/>
      <c r="E46" s="194"/>
      <c r="F46" s="194"/>
      <c r="G46" s="194"/>
    </row>
    <row r="47" spans="1:10">
      <c r="B47" s="322"/>
      <c r="C47" s="195">
        <f>C8</f>
        <v>45473</v>
      </c>
      <c r="D47" s="195">
        <f>D8</f>
        <v>45382</v>
      </c>
      <c r="E47" s="195">
        <f>E8</f>
        <v>45291</v>
      </c>
      <c r="F47" s="195">
        <f>F8</f>
        <v>45199</v>
      </c>
      <c r="G47" s="195">
        <f>G8</f>
        <v>45107</v>
      </c>
    </row>
    <row r="48" spans="1:10" ht="10.5">
      <c r="A48" s="142"/>
      <c r="B48" s="196" t="s">
        <v>77</v>
      </c>
      <c r="C48" s="214">
        <v>5111.6158310000001</v>
      </c>
      <c r="D48" s="201">
        <v>2226.0085639999998</v>
      </c>
      <c r="E48" s="201">
        <v>2126.6027999999997</v>
      </c>
      <c r="F48" s="201">
        <v>-1840.9746170000003</v>
      </c>
      <c r="G48" s="201">
        <v>2531.6178959999997</v>
      </c>
    </row>
    <row r="49" spans="1:10" ht="10.5">
      <c r="B49" s="197"/>
      <c r="C49" s="103"/>
      <c r="D49" s="39"/>
      <c r="E49" s="39"/>
      <c r="F49" s="39"/>
    </row>
    <row r="50" spans="1:10">
      <c r="B50" s="196" t="s">
        <v>118</v>
      </c>
      <c r="C50" s="103"/>
      <c r="D50" s="39"/>
      <c r="E50" s="39"/>
      <c r="F50" s="39"/>
    </row>
    <row r="51" spans="1:10">
      <c r="A51" s="142"/>
      <c r="B51" s="36" t="s">
        <v>113</v>
      </c>
      <c r="C51" s="103">
        <v>-5</v>
      </c>
      <c r="D51" s="39">
        <v>0.1</v>
      </c>
      <c r="E51" s="39">
        <v>1</v>
      </c>
      <c r="F51" s="39">
        <v>2</v>
      </c>
      <c r="G51" s="39">
        <v>-6</v>
      </c>
    </row>
    <row r="52" spans="1:10">
      <c r="A52" s="142"/>
      <c r="B52" s="196" t="s">
        <v>144</v>
      </c>
      <c r="C52" s="103">
        <v>1</v>
      </c>
      <c r="D52" s="39">
        <v>-4.475399999999996E-2</v>
      </c>
      <c r="E52" s="39">
        <v>-8.8179000000000007E-2</v>
      </c>
      <c r="F52" s="39">
        <v>-0.52990500000000007</v>
      </c>
      <c r="G52" s="39">
        <v>1.4552240000000001</v>
      </c>
    </row>
    <row r="53" spans="1:10">
      <c r="A53" s="142"/>
      <c r="B53" s="198"/>
      <c r="C53" s="199">
        <v>-4</v>
      </c>
      <c r="D53" s="200">
        <v>5.5246000000000045E-2</v>
      </c>
      <c r="E53" s="200">
        <v>0.91182099999999999</v>
      </c>
      <c r="F53" s="200">
        <v>1.4700949999999999</v>
      </c>
      <c r="G53" s="200">
        <v>-4.5447759999999997</v>
      </c>
    </row>
    <row r="54" spans="1:10" s="147" customFormat="1" ht="10.5">
      <c r="A54" s="142"/>
      <c r="B54" s="144"/>
      <c r="C54" s="156"/>
      <c r="D54" s="165"/>
      <c r="E54" s="165"/>
      <c r="F54" s="165"/>
      <c r="G54" s="165"/>
      <c r="H54" s="35"/>
      <c r="I54" s="160"/>
      <c r="J54" s="161"/>
    </row>
    <row r="55" spans="1:10" ht="10.5">
      <c r="A55" s="142"/>
      <c r="B55" s="197" t="s">
        <v>145</v>
      </c>
      <c r="C55" s="104">
        <v>-4</v>
      </c>
      <c r="D55" s="201">
        <v>5.5246000000000045E-2</v>
      </c>
      <c r="E55" s="201">
        <v>0.91182099999999999</v>
      </c>
      <c r="F55" s="201">
        <v>1.4700949999999999</v>
      </c>
      <c r="G55" s="201">
        <v>-4.5447759999999997</v>
      </c>
    </row>
    <row r="56" spans="1:10" s="147" customFormat="1" ht="10.5">
      <c r="A56" s="142"/>
      <c r="B56" s="144"/>
      <c r="C56" s="156"/>
      <c r="D56" s="165"/>
      <c r="E56" s="165"/>
      <c r="F56" s="165"/>
      <c r="G56" s="165"/>
      <c r="H56" s="35"/>
      <c r="I56" s="160"/>
      <c r="J56" s="161"/>
    </row>
    <row r="57" spans="1:10" ht="10.5">
      <c r="A57" s="142"/>
      <c r="B57" s="205" t="s">
        <v>146</v>
      </c>
      <c r="C57" s="206">
        <v>5107.6158310000001</v>
      </c>
      <c r="D57" s="207">
        <v>2226.0638099999996</v>
      </c>
      <c r="E57" s="207">
        <v>2127.5146209999998</v>
      </c>
      <c r="F57" s="207">
        <v>-1839.5045220000004</v>
      </c>
      <c r="G57" s="207">
        <v>2527.0731199999996</v>
      </c>
    </row>
    <row r="58" spans="1:10" ht="10.5">
      <c r="A58" s="142"/>
      <c r="B58" s="208"/>
      <c r="C58" s="104"/>
      <c r="D58" s="201"/>
      <c r="E58" s="201"/>
      <c r="F58" s="201"/>
      <c r="G58" s="201"/>
    </row>
    <row r="59" spans="1:10">
      <c r="B59" s="209"/>
      <c r="C59" s="202"/>
      <c r="D59" s="39"/>
      <c r="E59" s="39"/>
      <c r="F59" s="39"/>
    </row>
    <row r="60" spans="1:10" ht="21">
      <c r="B60" s="208" t="s">
        <v>168</v>
      </c>
      <c r="C60" s="210"/>
      <c r="D60" s="211"/>
      <c r="E60" s="211"/>
      <c r="F60" s="211"/>
      <c r="G60" s="211"/>
    </row>
    <row r="61" spans="1:10">
      <c r="B61" s="219" t="s">
        <v>119</v>
      </c>
      <c r="C61" s="221">
        <v>10.223231662</v>
      </c>
      <c r="D61" s="222">
        <v>4.4510171279999993</v>
      </c>
      <c r="E61" s="222">
        <v>4.2552055999999983</v>
      </c>
      <c r="F61" s="222">
        <v>-3.6819492339999997</v>
      </c>
      <c r="G61" s="222">
        <v>5.0632357919999986</v>
      </c>
    </row>
    <row r="62" spans="1:10">
      <c r="B62" s="220" t="s">
        <v>120</v>
      </c>
      <c r="C62" s="221">
        <v>10.223231662</v>
      </c>
      <c r="D62" s="223">
        <v>4.4510171279999993</v>
      </c>
      <c r="E62" s="223">
        <v>4.2552055999999983</v>
      </c>
      <c r="F62" s="223">
        <v>-3.6819492339999997</v>
      </c>
      <c r="G62" s="223">
        <v>5.0632357919999986</v>
      </c>
    </row>
    <row r="63" spans="1:10">
      <c r="B63" s="321"/>
      <c r="C63" s="321"/>
      <c r="D63" s="321"/>
      <c r="E63" s="321"/>
      <c r="F63" s="321"/>
      <c r="G63" s="321"/>
    </row>
  </sheetData>
  <mergeCells count="9">
    <mergeCell ref="B63:G63"/>
    <mergeCell ref="B46:B47"/>
    <mergeCell ref="B7:B9"/>
    <mergeCell ref="C8:C9"/>
    <mergeCell ref="C7:G7"/>
    <mergeCell ref="E8:E9"/>
    <mergeCell ref="D8:D9"/>
    <mergeCell ref="F8:F9"/>
    <mergeCell ref="G8:G9"/>
  </mergeCells>
  <hyperlinks>
    <hyperlink ref="A1" location="Cover!E6" display="INDEX"/>
  </hyperlinks>
  <pageMargins left="0.23" right="0" top="1" bottom="1" header="0.5" footer="0.5"/>
  <pageSetup paperSize="9" scale="94" orientation="portrait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view="pageBreakPreview" zoomScaleNormal="100" zoomScaleSheetLayoutView="100" workbookViewId="0">
      <selection activeCell="D19" sqref="D19"/>
    </sheetView>
  </sheetViews>
  <sheetFormatPr defaultColWidth="9.1796875" defaultRowHeight="10"/>
  <cols>
    <col min="1" max="1" width="9.1796875" style="225"/>
    <col min="2" max="2" width="41.1796875" style="246" customWidth="1"/>
    <col min="3" max="5" width="8.7265625" style="246" customWidth="1"/>
    <col min="6" max="7" width="8.7265625" style="224" customWidth="1"/>
    <col min="8" max="8" width="2" style="225" customWidth="1"/>
    <col min="9" max="16384" width="9.1796875" style="225"/>
  </cols>
  <sheetData>
    <row r="1" spans="1:7" ht="10.5">
      <c r="A1" s="139" t="s">
        <v>13</v>
      </c>
      <c r="B1" s="34" t="s">
        <v>184</v>
      </c>
      <c r="C1" s="34"/>
      <c r="D1" s="34"/>
      <c r="E1" s="34"/>
    </row>
    <row r="3" spans="1:7" ht="10.5">
      <c r="A3" s="317">
        <v>2</v>
      </c>
      <c r="B3" s="34" t="s">
        <v>185</v>
      </c>
      <c r="C3" s="34"/>
      <c r="D3" s="34"/>
      <c r="E3" s="34"/>
    </row>
    <row r="4" spans="1:7" ht="10.5">
      <c r="B4" s="226"/>
      <c r="C4" s="226"/>
      <c r="D4" s="226"/>
      <c r="E4" s="226"/>
      <c r="G4" s="227" t="s">
        <v>167</v>
      </c>
    </row>
    <row r="5" spans="1:7">
      <c r="A5" s="228"/>
      <c r="B5" s="330" t="s">
        <v>0</v>
      </c>
      <c r="C5" s="229" t="s">
        <v>3</v>
      </c>
      <c r="D5" s="229" t="s">
        <v>3</v>
      </c>
      <c r="E5" s="229" t="s">
        <v>3</v>
      </c>
      <c r="F5" s="229" t="s">
        <v>3</v>
      </c>
      <c r="G5" s="229" t="s">
        <v>3</v>
      </c>
    </row>
    <row r="6" spans="1:7">
      <c r="A6" s="228"/>
      <c r="B6" s="331"/>
      <c r="C6" s="230">
        <f>'Trends file-1'!C8</f>
        <v>45473</v>
      </c>
      <c r="D6" s="230">
        <f>'Trends file-1'!D8</f>
        <v>45382</v>
      </c>
      <c r="E6" s="230">
        <f>'Trends file-1'!E8</f>
        <v>45291</v>
      </c>
      <c r="F6" s="230">
        <f>'Trends file-1'!F8</f>
        <v>45199</v>
      </c>
      <c r="G6" s="230">
        <f>'Trends file-1'!G8</f>
        <v>45107</v>
      </c>
    </row>
    <row r="7" spans="1:7" ht="10.5">
      <c r="A7" s="228"/>
      <c r="B7" s="231" t="s">
        <v>27</v>
      </c>
      <c r="C7" s="232"/>
      <c r="D7" s="233"/>
      <c r="E7" s="234"/>
      <c r="F7" s="233"/>
      <c r="G7" s="234"/>
    </row>
    <row r="8" spans="1:7" ht="10.5">
      <c r="A8" s="228"/>
      <c r="B8" s="235" t="s">
        <v>93</v>
      </c>
      <c r="C8" s="232"/>
      <c r="D8" s="233"/>
      <c r="E8" s="234"/>
      <c r="F8" s="233"/>
      <c r="G8" s="234"/>
    </row>
    <row r="9" spans="1:7">
      <c r="A9" s="228"/>
      <c r="B9" s="236" t="s">
        <v>154</v>
      </c>
      <c r="C9" s="174">
        <v>86619.215781999999</v>
      </c>
      <c r="D9" s="175">
        <v>84009</v>
      </c>
      <c r="E9" s="176">
        <v>81269</v>
      </c>
      <c r="F9" s="175">
        <v>79702</v>
      </c>
      <c r="G9" s="176">
        <v>75908</v>
      </c>
    </row>
    <row r="10" spans="1:7">
      <c r="A10" s="228"/>
      <c r="B10" s="236" t="s">
        <v>153</v>
      </c>
      <c r="C10" s="174">
        <v>55563</v>
      </c>
      <c r="D10" s="175">
        <v>56586</v>
      </c>
      <c r="E10" s="176">
        <v>57472</v>
      </c>
      <c r="F10" s="175">
        <v>58134</v>
      </c>
      <c r="G10" s="176">
        <v>58792</v>
      </c>
    </row>
    <row r="11" spans="1:7" s="224" customFormat="1">
      <c r="A11" s="228"/>
      <c r="B11" s="236" t="s">
        <v>97</v>
      </c>
      <c r="C11" s="174">
        <v>4817</v>
      </c>
      <c r="D11" s="175">
        <v>4874</v>
      </c>
      <c r="E11" s="176">
        <v>4794</v>
      </c>
      <c r="F11" s="175">
        <v>4842</v>
      </c>
      <c r="G11" s="176">
        <v>5435</v>
      </c>
    </row>
    <row r="12" spans="1:7" s="224" customFormat="1">
      <c r="A12" s="228"/>
      <c r="B12" s="236" t="s">
        <v>151</v>
      </c>
      <c r="C12" s="174">
        <v>11471.860226999999</v>
      </c>
      <c r="D12" s="175">
        <v>10843</v>
      </c>
      <c r="E12" s="176">
        <v>10127</v>
      </c>
      <c r="F12" s="175">
        <v>10850</v>
      </c>
      <c r="G12" s="176">
        <v>10052</v>
      </c>
    </row>
    <row r="13" spans="1:7" s="224" customFormat="1">
      <c r="A13" s="228"/>
      <c r="B13" s="236" t="s">
        <v>98</v>
      </c>
      <c r="C13" s="174">
        <v>4415</v>
      </c>
      <c r="D13" s="175">
        <v>4890</v>
      </c>
      <c r="E13" s="176">
        <v>5106</v>
      </c>
      <c r="F13" s="175">
        <v>5231</v>
      </c>
      <c r="G13" s="176">
        <v>5408</v>
      </c>
    </row>
    <row r="14" spans="1:7" s="224" customFormat="1" ht="10.5">
      <c r="A14" s="228"/>
      <c r="B14" s="233"/>
      <c r="C14" s="180">
        <v>162886.09900899997</v>
      </c>
      <c r="D14" s="181">
        <v>161202.02299999999</v>
      </c>
      <c r="E14" s="182">
        <v>158768.02299999999</v>
      </c>
      <c r="F14" s="181">
        <v>158759.02299999999</v>
      </c>
      <c r="G14" s="182">
        <v>155595.02299999999</v>
      </c>
    </row>
    <row r="15" spans="1:7" ht="10.5">
      <c r="A15" s="228"/>
      <c r="B15" s="235"/>
      <c r="C15" s="174"/>
      <c r="D15" s="175"/>
      <c r="E15" s="176"/>
      <c r="F15" s="175"/>
      <c r="G15" s="176"/>
    </row>
    <row r="16" spans="1:7" s="224" customFormat="1" ht="10.5">
      <c r="A16" s="228"/>
      <c r="B16" s="239" t="s">
        <v>99</v>
      </c>
      <c r="C16" s="174"/>
      <c r="D16" s="175"/>
      <c r="E16" s="176"/>
      <c r="F16" s="175"/>
      <c r="G16" s="176"/>
    </row>
    <row r="17" spans="1:7" s="224" customFormat="1">
      <c r="A17" s="228"/>
      <c r="B17" s="236"/>
      <c r="C17" s="174"/>
      <c r="D17" s="175"/>
      <c r="E17" s="176"/>
      <c r="F17" s="175"/>
      <c r="G17" s="176"/>
    </row>
    <row r="18" spans="1:7" s="224" customFormat="1" ht="10.5">
      <c r="A18" s="228"/>
      <c r="B18" s="240" t="s">
        <v>94</v>
      </c>
      <c r="C18" s="174"/>
      <c r="D18" s="175"/>
      <c r="E18" s="176"/>
      <c r="F18" s="175"/>
      <c r="G18" s="176"/>
    </row>
    <row r="19" spans="1:7" s="224" customFormat="1">
      <c r="A19" s="228"/>
      <c r="B19" s="238" t="s">
        <v>95</v>
      </c>
      <c r="C19" s="174">
        <v>58.329123000000003</v>
      </c>
      <c r="D19" s="175">
        <v>2376</v>
      </c>
      <c r="E19" s="176">
        <v>18358</v>
      </c>
      <c r="F19" s="175">
        <v>15312</v>
      </c>
      <c r="G19" s="176">
        <v>12985</v>
      </c>
    </row>
    <row r="20" spans="1:7" s="235" customFormat="1" ht="10.5">
      <c r="A20" s="228"/>
      <c r="B20" s="238" t="s">
        <v>96</v>
      </c>
      <c r="C20" s="174">
        <v>3013</v>
      </c>
      <c r="D20" s="175">
        <v>4446</v>
      </c>
      <c r="E20" s="176">
        <v>2316</v>
      </c>
      <c r="F20" s="175">
        <v>2018</v>
      </c>
      <c r="G20" s="176">
        <v>3401</v>
      </c>
    </row>
    <row r="21" spans="1:7" s="235" customFormat="1" ht="10.5">
      <c r="A21" s="228"/>
      <c r="B21" s="269" t="s">
        <v>155</v>
      </c>
      <c r="C21" s="174">
        <v>153</v>
      </c>
      <c r="D21" s="175">
        <v>398</v>
      </c>
      <c r="E21" s="176">
        <v>247</v>
      </c>
      <c r="F21" s="175">
        <v>463</v>
      </c>
      <c r="G21" s="176">
        <v>168</v>
      </c>
    </row>
    <row r="22" spans="1:7" s="224" customFormat="1">
      <c r="A22" s="228"/>
      <c r="B22" s="241" t="s">
        <v>158</v>
      </c>
      <c r="C22" s="174">
        <v>253</v>
      </c>
      <c r="D22" s="242">
        <v>345</v>
      </c>
      <c r="E22" s="243">
        <v>342</v>
      </c>
      <c r="F22" s="242">
        <v>337</v>
      </c>
      <c r="G22" s="243">
        <v>332</v>
      </c>
    </row>
    <row r="23" spans="1:7">
      <c r="A23" s="228"/>
      <c r="B23" s="238" t="s">
        <v>100</v>
      </c>
      <c r="C23" s="174">
        <v>10519</v>
      </c>
      <c r="D23" s="175">
        <v>10514</v>
      </c>
      <c r="E23" s="176">
        <v>9743</v>
      </c>
      <c r="F23" s="175">
        <v>9651</v>
      </c>
      <c r="G23" s="176">
        <v>9409</v>
      </c>
    </row>
    <row r="24" spans="1:7">
      <c r="A24" s="228"/>
      <c r="B24" s="236" t="s">
        <v>101</v>
      </c>
      <c r="C24" s="174">
        <v>5151</v>
      </c>
      <c r="D24" s="175">
        <v>5893</v>
      </c>
      <c r="E24" s="176">
        <v>6256</v>
      </c>
      <c r="F24" s="175">
        <v>7057</v>
      </c>
      <c r="G24" s="176">
        <v>7290</v>
      </c>
    </row>
    <row r="25" spans="1:7" ht="10.5">
      <c r="A25" s="228"/>
      <c r="B25" s="239"/>
      <c r="C25" s="180">
        <v>19147.329123</v>
      </c>
      <c r="D25" s="181">
        <v>23972</v>
      </c>
      <c r="E25" s="182">
        <v>37262</v>
      </c>
      <c r="F25" s="181">
        <v>34838</v>
      </c>
      <c r="G25" s="182">
        <v>33585</v>
      </c>
    </row>
    <row r="26" spans="1:7" ht="11" thickBot="1">
      <c r="A26" s="228"/>
      <c r="B26" s="235" t="s">
        <v>130</v>
      </c>
      <c r="C26" s="184">
        <v>182033.42813199997</v>
      </c>
      <c r="D26" s="185">
        <v>185174.02299999999</v>
      </c>
      <c r="E26" s="186">
        <v>196030.02299999999</v>
      </c>
      <c r="F26" s="185">
        <v>193597.02299999999</v>
      </c>
      <c r="G26" s="186">
        <v>189180.02299999999</v>
      </c>
    </row>
    <row r="27" spans="1:7" ht="11" thickTop="1">
      <c r="A27" s="228"/>
      <c r="B27" s="235"/>
      <c r="C27" s="174"/>
      <c r="D27" s="175"/>
      <c r="E27" s="176"/>
      <c r="F27" s="175"/>
      <c r="G27" s="176"/>
    </row>
    <row r="28" spans="1:7" ht="10.5">
      <c r="A28" s="228"/>
      <c r="B28" s="235" t="s">
        <v>28</v>
      </c>
      <c r="C28" s="174"/>
      <c r="D28" s="175"/>
      <c r="E28" s="176"/>
      <c r="F28" s="175"/>
      <c r="G28" s="176"/>
    </row>
    <row r="29" spans="1:7" ht="10.5">
      <c r="A29" s="228"/>
      <c r="B29" s="235" t="s">
        <v>29</v>
      </c>
      <c r="C29" s="174"/>
      <c r="D29" s="175"/>
      <c r="E29" s="176"/>
      <c r="F29" s="175"/>
      <c r="G29" s="176"/>
    </row>
    <row r="30" spans="1:7">
      <c r="A30" s="228"/>
      <c r="B30" s="236" t="s">
        <v>192</v>
      </c>
      <c r="C30" s="174">
        <v>51495.478933000006</v>
      </c>
      <c r="D30" s="175">
        <v>46386.909019999999</v>
      </c>
      <c r="E30" s="176">
        <v>44160.885840000003</v>
      </c>
      <c r="F30" s="175">
        <v>42032.574019000007</v>
      </c>
      <c r="G30" s="176">
        <v>44622.103923999995</v>
      </c>
    </row>
    <row r="31" spans="1:7" ht="10.5">
      <c r="A31" s="228"/>
      <c r="B31" s="245"/>
      <c r="C31" s="180">
        <v>51495.478933000006</v>
      </c>
      <c r="D31" s="181">
        <v>46386.909019999999</v>
      </c>
      <c r="E31" s="182">
        <v>44160.885840000003</v>
      </c>
      <c r="F31" s="181">
        <v>42032.574019000007</v>
      </c>
      <c r="G31" s="182">
        <v>44622.103923999995</v>
      </c>
    </row>
    <row r="32" spans="1:7" ht="10.5">
      <c r="A32" s="228"/>
      <c r="B32" s="235"/>
      <c r="C32" s="174"/>
      <c r="D32" s="175"/>
      <c r="E32" s="176"/>
      <c r="F32" s="175"/>
      <c r="G32" s="176"/>
    </row>
    <row r="33" spans="1:7" ht="10.5">
      <c r="A33" s="228"/>
      <c r="B33" s="235" t="s">
        <v>102</v>
      </c>
      <c r="C33" s="174"/>
      <c r="D33" s="175"/>
      <c r="E33" s="176"/>
      <c r="F33" s="175"/>
      <c r="G33" s="176"/>
    </row>
    <row r="34" spans="1:7" ht="10.5">
      <c r="A34" s="228"/>
      <c r="B34" s="237" t="s">
        <v>103</v>
      </c>
      <c r="C34" s="174"/>
      <c r="D34" s="175"/>
      <c r="E34" s="176"/>
      <c r="F34" s="175"/>
      <c r="G34" s="176"/>
    </row>
    <row r="35" spans="1:7">
      <c r="A35" s="228"/>
      <c r="B35" s="238" t="s">
        <v>131</v>
      </c>
      <c r="C35" s="174">
        <v>58649</v>
      </c>
      <c r="D35" s="175">
        <v>56230</v>
      </c>
      <c r="E35" s="176">
        <v>54558</v>
      </c>
      <c r="F35" s="175">
        <v>53866</v>
      </c>
      <c r="G35" s="176">
        <v>53682</v>
      </c>
    </row>
    <row r="36" spans="1:7">
      <c r="A36" s="228"/>
      <c r="B36" s="238" t="s">
        <v>100</v>
      </c>
      <c r="C36" s="174">
        <v>282</v>
      </c>
      <c r="D36" s="175">
        <v>0</v>
      </c>
      <c r="E36" s="176">
        <v>787</v>
      </c>
      <c r="F36" s="175">
        <v>525</v>
      </c>
      <c r="G36" s="176">
        <v>261</v>
      </c>
    </row>
    <row r="37" spans="1:7">
      <c r="A37" s="228"/>
      <c r="B37" s="236" t="s">
        <v>104</v>
      </c>
      <c r="C37" s="174">
        <v>6779</v>
      </c>
      <c r="D37" s="175">
        <v>7045</v>
      </c>
      <c r="E37" s="176">
        <v>6572</v>
      </c>
      <c r="F37" s="175">
        <v>6412</v>
      </c>
      <c r="G37" s="176">
        <v>6441</v>
      </c>
    </row>
    <row r="38" spans="1:7" ht="10.5">
      <c r="A38" s="228"/>
      <c r="B38" s="239"/>
      <c r="C38" s="180">
        <v>65710</v>
      </c>
      <c r="D38" s="181">
        <v>63275</v>
      </c>
      <c r="E38" s="182">
        <v>61917</v>
      </c>
      <c r="F38" s="181">
        <v>60803</v>
      </c>
      <c r="G38" s="182">
        <v>60384</v>
      </c>
    </row>
    <row r="39" spans="1:7" ht="10.5">
      <c r="A39" s="228"/>
      <c r="B39" s="235"/>
      <c r="C39" s="174"/>
      <c r="D39" s="175"/>
      <c r="E39" s="176"/>
      <c r="F39" s="175"/>
      <c r="G39" s="176"/>
    </row>
    <row r="40" spans="1:7" s="244" customFormat="1" ht="10.5">
      <c r="A40" s="228"/>
      <c r="B40" s="239" t="s">
        <v>105</v>
      </c>
      <c r="C40" s="174"/>
      <c r="D40" s="175"/>
      <c r="E40" s="176"/>
      <c r="F40" s="175"/>
      <c r="G40" s="176"/>
    </row>
    <row r="41" spans="1:7" s="244" customFormat="1" ht="10.5">
      <c r="A41" s="228"/>
      <c r="B41" s="240" t="s">
        <v>103</v>
      </c>
      <c r="C41" s="174"/>
      <c r="D41" s="177"/>
      <c r="E41" s="178"/>
      <c r="F41" s="177"/>
      <c r="G41" s="178"/>
    </row>
    <row r="42" spans="1:7">
      <c r="A42" s="228"/>
      <c r="B42" s="269" t="s">
        <v>156</v>
      </c>
      <c r="C42" s="174">
        <v>16983</v>
      </c>
      <c r="D42" s="175">
        <v>24816</v>
      </c>
      <c r="E42" s="176">
        <v>39764</v>
      </c>
      <c r="F42" s="175">
        <v>39457</v>
      </c>
      <c r="G42" s="176">
        <v>39427</v>
      </c>
    </row>
    <row r="43" spans="1:7">
      <c r="A43" s="228"/>
      <c r="B43" s="238" t="s">
        <v>132</v>
      </c>
      <c r="C43" s="174">
        <v>16870</v>
      </c>
      <c r="D43" s="175">
        <v>14848</v>
      </c>
      <c r="E43" s="176">
        <v>16347</v>
      </c>
      <c r="F43" s="175">
        <v>16634</v>
      </c>
      <c r="G43" s="176">
        <v>16489</v>
      </c>
    </row>
    <row r="44" spans="1:7">
      <c r="A44" s="228"/>
      <c r="B44" s="238" t="s">
        <v>100</v>
      </c>
      <c r="C44" s="174">
        <v>6972.5</v>
      </c>
      <c r="D44" s="175">
        <v>9543</v>
      </c>
      <c r="E44" s="176">
        <v>10012</v>
      </c>
      <c r="F44" s="175">
        <v>11317</v>
      </c>
      <c r="G44" s="176">
        <v>10632</v>
      </c>
    </row>
    <row r="45" spans="1:7">
      <c r="A45" s="228"/>
      <c r="B45" s="236" t="s">
        <v>135</v>
      </c>
      <c r="C45" s="174">
        <v>5360.4558459999998</v>
      </c>
      <c r="D45" s="167">
        <v>7785</v>
      </c>
      <c r="E45" s="176">
        <v>6208</v>
      </c>
      <c r="F45" s="167">
        <v>6110</v>
      </c>
      <c r="G45" s="176">
        <v>624</v>
      </c>
    </row>
    <row r="46" spans="1:7">
      <c r="A46" s="228"/>
      <c r="B46" s="236" t="s">
        <v>106</v>
      </c>
      <c r="C46" s="174">
        <v>18642</v>
      </c>
      <c r="D46" s="167">
        <v>18520</v>
      </c>
      <c r="E46" s="176">
        <v>17621</v>
      </c>
      <c r="F46" s="167">
        <v>17243</v>
      </c>
      <c r="G46" s="176">
        <v>17002</v>
      </c>
    </row>
    <row r="47" spans="1:7" ht="10.5">
      <c r="A47" s="228"/>
      <c r="B47" s="239"/>
      <c r="C47" s="180">
        <v>64827.955845999997</v>
      </c>
      <c r="D47" s="183">
        <v>75512</v>
      </c>
      <c r="E47" s="182">
        <v>89952</v>
      </c>
      <c r="F47" s="183">
        <v>90761</v>
      </c>
      <c r="G47" s="182">
        <v>84174</v>
      </c>
    </row>
    <row r="48" spans="1:7" ht="10.5">
      <c r="A48" s="228"/>
      <c r="B48" s="239" t="s">
        <v>107</v>
      </c>
      <c r="C48" s="179">
        <v>130537.955846</v>
      </c>
      <c r="D48" s="169">
        <v>138787</v>
      </c>
      <c r="E48" s="178">
        <v>151869</v>
      </c>
      <c r="F48" s="169">
        <v>151564</v>
      </c>
      <c r="G48" s="178">
        <v>144558</v>
      </c>
    </row>
    <row r="49" spans="1:7" ht="11" thickBot="1">
      <c r="A49" s="228"/>
      <c r="B49" s="239" t="s">
        <v>30</v>
      </c>
      <c r="C49" s="184">
        <v>182033.434779</v>
      </c>
      <c r="D49" s="187">
        <v>185173.90901999999</v>
      </c>
      <c r="E49" s="184">
        <v>196029.88584</v>
      </c>
      <c r="F49" s="187">
        <v>193596.57401899999</v>
      </c>
      <c r="G49" s="184">
        <v>189180.103924</v>
      </c>
    </row>
    <row r="50" spans="1:7" ht="11" thickTop="1">
      <c r="A50" s="228"/>
      <c r="B50" s="274"/>
      <c r="C50" s="275"/>
      <c r="D50" s="173"/>
      <c r="E50" s="159"/>
      <c r="F50" s="173"/>
      <c r="G50" s="159"/>
    </row>
    <row r="51" spans="1:7">
      <c r="B51" s="332"/>
      <c r="C51" s="333"/>
      <c r="D51" s="333"/>
      <c r="E51" s="333"/>
      <c r="F51" s="333"/>
      <c r="G51" s="333"/>
    </row>
  </sheetData>
  <mergeCells count="2">
    <mergeCell ref="B5:B6"/>
    <mergeCell ref="B51:G51"/>
  </mergeCells>
  <hyperlinks>
    <hyperlink ref="A1" location="Cover!E6" display="INDEX"/>
  </hyperlinks>
  <pageMargins left="0.23" right="0" top="1" bottom="1" header="0.5" footer="0.5"/>
  <pageSetup paperSize="9" orientation="portrait" r:id="rId1"/>
  <headerFooter alignWithMargins="0"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showGridLines="0" view="pageBreakPreview" zoomScaleNormal="100" zoomScaleSheetLayoutView="100" workbookViewId="0">
      <selection activeCell="C19" sqref="C19"/>
    </sheetView>
  </sheetViews>
  <sheetFormatPr defaultColWidth="9.1796875" defaultRowHeight="10"/>
  <cols>
    <col min="1" max="1" width="5.453125" style="225" customWidth="1"/>
    <col min="2" max="2" width="58.453125" style="225" bestFit="1" customWidth="1"/>
    <col min="3" max="5" width="8.7265625" style="225" customWidth="1"/>
    <col min="6" max="7" width="8.7265625" style="247" customWidth="1"/>
    <col min="8" max="8" width="2" style="225" customWidth="1"/>
    <col min="9" max="16384" width="9.1796875" style="225"/>
  </cols>
  <sheetData>
    <row r="1" spans="1:7" ht="10.5">
      <c r="A1" s="139" t="s">
        <v>13</v>
      </c>
      <c r="B1" s="34" t="s">
        <v>184</v>
      </c>
      <c r="C1" s="34"/>
      <c r="D1" s="34"/>
      <c r="E1" s="34"/>
    </row>
    <row r="2" spans="1:7" ht="10.5">
      <c r="F2" s="248"/>
      <c r="G2" s="225"/>
    </row>
    <row r="3" spans="1:7" ht="10.5">
      <c r="A3" s="317">
        <v>3</v>
      </c>
      <c r="B3" s="248" t="s">
        <v>186</v>
      </c>
      <c r="C3" s="248"/>
      <c r="D3" s="248"/>
      <c r="E3" s="248"/>
      <c r="F3" s="227"/>
      <c r="G3" s="225"/>
    </row>
    <row r="4" spans="1:7" ht="10.5">
      <c r="A4" s="249"/>
      <c r="B4" s="248"/>
      <c r="C4" s="248"/>
      <c r="D4" s="248"/>
      <c r="E4" s="248"/>
      <c r="F4" s="227"/>
      <c r="G4" s="315" t="s">
        <v>167</v>
      </c>
    </row>
    <row r="5" spans="1:7">
      <c r="B5" s="334" t="s">
        <v>0</v>
      </c>
      <c r="C5" s="336" t="s">
        <v>1</v>
      </c>
      <c r="D5" s="337"/>
      <c r="E5" s="337"/>
      <c r="F5" s="337"/>
      <c r="G5" s="338"/>
    </row>
    <row r="6" spans="1:7">
      <c r="B6" s="335"/>
      <c r="C6" s="250">
        <f>'Trends file-1'!C8</f>
        <v>45473</v>
      </c>
      <c r="D6" s="250">
        <f>'Trends file-1'!D8</f>
        <v>45382</v>
      </c>
      <c r="E6" s="250">
        <f>'Trends file-1'!E8</f>
        <v>45291</v>
      </c>
      <c r="F6" s="250">
        <f>'Trends file-1'!F8</f>
        <v>45199</v>
      </c>
      <c r="G6" s="250">
        <f>'Trends file-1'!G8</f>
        <v>45107</v>
      </c>
    </row>
    <row r="7" spans="1:7" ht="10.5">
      <c r="B7" s="47" t="s">
        <v>35</v>
      </c>
      <c r="C7" s="251"/>
      <c r="D7" s="252"/>
      <c r="E7" s="251"/>
      <c r="F7" s="252"/>
      <c r="G7" s="251"/>
    </row>
    <row r="8" spans="1:7" ht="10.5">
      <c r="B8" s="48"/>
      <c r="C8" s="253"/>
      <c r="D8" s="254"/>
      <c r="E8" s="253"/>
      <c r="F8" s="254"/>
      <c r="G8" s="253"/>
    </row>
    <row r="9" spans="1:7" s="244" customFormat="1" ht="10.5">
      <c r="A9" s="228"/>
      <c r="B9" s="48" t="s">
        <v>49</v>
      </c>
      <c r="C9" s="255">
        <v>5768</v>
      </c>
      <c r="D9" s="256">
        <v>3010</v>
      </c>
      <c r="E9" s="255">
        <v>2881</v>
      </c>
      <c r="F9" s="256">
        <v>-76</v>
      </c>
      <c r="G9" s="255">
        <v>3418</v>
      </c>
    </row>
    <row r="10" spans="1:7">
      <c r="A10" s="228"/>
      <c r="B10" s="49"/>
      <c r="C10" s="257"/>
      <c r="D10" s="258"/>
      <c r="E10" s="257"/>
      <c r="F10" s="258"/>
      <c r="G10" s="257"/>
    </row>
    <row r="11" spans="1:7">
      <c r="A11" s="228"/>
      <c r="B11" s="50" t="s">
        <v>36</v>
      </c>
      <c r="C11" s="257"/>
      <c r="D11" s="258"/>
      <c r="E11" s="257"/>
      <c r="F11" s="258"/>
      <c r="G11" s="257"/>
    </row>
    <row r="12" spans="1:7">
      <c r="A12" s="228"/>
      <c r="B12" s="51" t="s">
        <v>80</v>
      </c>
      <c r="C12" s="259">
        <v>4957</v>
      </c>
      <c r="D12" s="260">
        <v>4598</v>
      </c>
      <c r="E12" s="259">
        <v>4329</v>
      </c>
      <c r="F12" s="260">
        <v>4322</v>
      </c>
      <c r="G12" s="259">
        <v>4143</v>
      </c>
    </row>
    <row r="13" spans="1:7">
      <c r="A13" s="228"/>
      <c r="B13" s="51" t="s">
        <v>133</v>
      </c>
      <c r="C13" s="259">
        <v>1614</v>
      </c>
      <c r="D13" s="260">
        <v>1655</v>
      </c>
      <c r="E13" s="259">
        <v>1686</v>
      </c>
      <c r="F13" s="260">
        <v>1557</v>
      </c>
      <c r="G13" s="259">
        <v>1543</v>
      </c>
    </row>
    <row r="14" spans="1:7">
      <c r="A14" s="228"/>
      <c r="B14" s="51" t="s">
        <v>165</v>
      </c>
      <c r="C14" s="259">
        <v>-17</v>
      </c>
      <c r="D14" s="260">
        <v>-76</v>
      </c>
      <c r="E14" s="259">
        <v>-191</v>
      </c>
      <c r="F14" s="260">
        <v>-139</v>
      </c>
      <c r="G14" s="259">
        <v>-367</v>
      </c>
    </row>
    <row r="15" spans="1:7">
      <c r="A15" s="228"/>
      <c r="B15" s="51" t="s">
        <v>166</v>
      </c>
      <c r="C15" s="259">
        <v>-23</v>
      </c>
      <c r="D15" s="260">
        <v>-49</v>
      </c>
      <c r="E15" s="259">
        <v>-86</v>
      </c>
      <c r="F15" s="260">
        <v>-101</v>
      </c>
      <c r="G15" s="259">
        <v>-185</v>
      </c>
    </row>
    <row r="16" spans="1:7">
      <c r="A16" s="228"/>
      <c r="B16" s="52" t="s">
        <v>37</v>
      </c>
      <c r="C16" s="259">
        <v>-3163</v>
      </c>
      <c r="D16" s="260">
        <v>-60</v>
      </c>
      <c r="E16" s="259">
        <v>83</v>
      </c>
      <c r="F16" s="260">
        <v>2860</v>
      </c>
      <c r="G16" s="259">
        <v>183</v>
      </c>
    </row>
    <row r="17" spans="1:7">
      <c r="A17" s="228"/>
      <c r="B17" s="49"/>
      <c r="C17" s="257"/>
      <c r="D17" s="258"/>
      <c r="E17" s="257"/>
      <c r="F17" s="258"/>
      <c r="G17" s="257"/>
    </row>
    <row r="18" spans="1:7" s="244" customFormat="1" ht="10.5">
      <c r="A18" s="228"/>
      <c r="B18" s="67" t="s">
        <v>121</v>
      </c>
      <c r="C18" s="263">
        <v>9136</v>
      </c>
      <c r="D18" s="264">
        <v>9078</v>
      </c>
      <c r="E18" s="263">
        <v>8702</v>
      </c>
      <c r="F18" s="264">
        <v>8423</v>
      </c>
      <c r="G18" s="263">
        <v>8735</v>
      </c>
    </row>
    <row r="19" spans="1:7">
      <c r="A19" s="228"/>
      <c r="B19" s="212" t="s">
        <v>122</v>
      </c>
      <c r="C19" s="257"/>
      <c r="D19" s="258"/>
      <c r="E19" s="257"/>
      <c r="F19" s="258"/>
      <c r="G19" s="257"/>
    </row>
    <row r="20" spans="1:7">
      <c r="A20" s="228"/>
      <c r="B20" s="54" t="s">
        <v>123</v>
      </c>
      <c r="C20" s="259">
        <v>1422</v>
      </c>
      <c r="D20" s="260">
        <v>-2071</v>
      </c>
      <c r="E20" s="259">
        <v>-373</v>
      </c>
      <c r="F20" s="260">
        <v>1473</v>
      </c>
      <c r="G20" s="259">
        <v>-2004</v>
      </c>
    </row>
    <row r="21" spans="1:7">
      <c r="A21" s="228"/>
      <c r="B21" s="51" t="s">
        <v>124</v>
      </c>
      <c r="C21" s="259">
        <v>1922</v>
      </c>
      <c r="D21" s="260">
        <v>-1773</v>
      </c>
      <c r="E21" s="259">
        <v>-334</v>
      </c>
      <c r="F21" s="260">
        <v>99</v>
      </c>
      <c r="G21" s="259">
        <v>2041</v>
      </c>
    </row>
    <row r="22" spans="1:7">
      <c r="A22" s="228"/>
      <c r="B22" s="51" t="s">
        <v>152</v>
      </c>
      <c r="C22" s="259">
        <v>1131</v>
      </c>
      <c r="D22" s="260">
        <v>1053</v>
      </c>
      <c r="E22" s="259">
        <v>1353</v>
      </c>
      <c r="F22" s="260">
        <v>965</v>
      </c>
      <c r="G22" s="259">
        <v>268</v>
      </c>
    </row>
    <row r="23" spans="1:7">
      <c r="A23" s="228"/>
      <c r="B23" s="49"/>
      <c r="C23" s="257"/>
      <c r="D23" s="258"/>
      <c r="E23" s="257"/>
      <c r="F23" s="258"/>
      <c r="G23" s="257"/>
    </row>
    <row r="24" spans="1:7" ht="10.5">
      <c r="A24" s="228"/>
      <c r="B24" s="53" t="s">
        <v>125</v>
      </c>
      <c r="C24" s="263">
        <v>13611</v>
      </c>
      <c r="D24" s="264">
        <v>6287</v>
      </c>
      <c r="E24" s="263">
        <v>9348</v>
      </c>
      <c r="F24" s="264">
        <v>10960</v>
      </c>
      <c r="G24" s="263">
        <v>9040</v>
      </c>
    </row>
    <row r="25" spans="1:7">
      <c r="A25" s="228"/>
      <c r="B25" s="51" t="s">
        <v>51</v>
      </c>
      <c r="C25" s="259">
        <v>-526</v>
      </c>
      <c r="D25" s="260">
        <v>-129</v>
      </c>
      <c r="E25" s="259">
        <v>68</v>
      </c>
      <c r="F25" s="260">
        <v>-54</v>
      </c>
      <c r="G25" s="259">
        <v>-59</v>
      </c>
    </row>
    <row r="26" spans="1:7" s="244" customFormat="1" ht="10.5">
      <c r="A26" s="228"/>
      <c r="B26" s="53" t="s">
        <v>126</v>
      </c>
      <c r="C26" s="263">
        <v>13085</v>
      </c>
      <c r="D26" s="264">
        <v>6158</v>
      </c>
      <c r="E26" s="263">
        <v>9416</v>
      </c>
      <c r="F26" s="264">
        <v>10906</v>
      </c>
      <c r="G26" s="263">
        <v>8981</v>
      </c>
    </row>
    <row r="27" spans="1:7">
      <c r="A27" s="228"/>
      <c r="B27" s="49"/>
      <c r="C27" s="257"/>
      <c r="D27" s="258"/>
      <c r="E27" s="257"/>
      <c r="F27" s="258"/>
      <c r="G27" s="257"/>
    </row>
    <row r="28" spans="1:7" ht="10.5">
      <c r="A28" s="228"/>
      <c r="B28" s="53" t="s">
        <v>38</v>
      </c>
      <c r="C28" s="259"/>
      <c r="D28" s="260"/>
      <c r="E28" s="259"/>
      <c r="F28" s="260"/>
      <c r="G28" s="259"/>
    </row>
    <row r="29" spans="1:7">
      <c r="A29" s="228"/>
      <c r="B29" s="49"/>
      <c r="C29" s="257"/>
      <c r="D29" s="258"/>
      <c r="E29" s="257"/>
      <c r="F29" s="258"/>
      <c r="G29" s="257"/>
    </row>
    <row r="30" spans="1:7">
      <c r="A30" s="228"/>
      <c r="B30" s="51" t="s">
        <v>157</v>
      </c>
      <c r="C30" s="259">
        <v>-4728</v>
      </c>
      <c r="D30" s="260">
        <v>-4902</v>
      </c>
      <c r="E30" s="259">
        <v>-5335</v>
      </c>
      <c r="F30" s="260">
        <v>-5241</v>
      </c>
      <c r="G30" s="259">
        <v>-4999</v>
      </c>
    </row>
    <row r="31" spans="1:7">
      <c r="A31" s="228"/>
      <c r="B31" s="225" t="s">
        <v>160</v>
      </c>
      <c r="C31" s="259">
        <v>-0.3458730600000024</v>
      </c>
      <c r="D31" s="262">
        <v>-0.40574851999997463</v>
      </c>
      <c r="E31" s="259">
        <v>0.77798351999985016</v>
      </c>
      <c r="F31" s="262">
        <v>-352.34936304560341</v>
      </c>
      <c r="G31" s="259">
        <v>0</v>
      </c>
    </row>
    <row r="32" spans="1:7">
      <c r="A32" s="228"/>
      <c r="B32" s="51" t="s">
        <v>78</v>
      </c>
      <c r="C32" s="259">
        <v>2341</v>
      </c>
      <c r="D32" s="260">
        <v>16031</v>
      </c>
      <c r="E32" s="259">
        <v>-2962</v>
      </c>
      <c r="F32" s="260">
        <v>-2224</v>
      </c>
      <c r="G32" s="259">
        <v>-2340</v>
      </c>
    </row>
    <row r="33" spans="1:7">
      <c r="A33" s="228"/>
      <c r="B33" s="49" t="s">
        <v>50</v>
      </c>
      <c r="C33" s="259">
        <v>20</v>
      </c>
      <c r="D33" s="260">
        <v>76</v>
      </c>
      <c r="E33" s="261">
        <v>197</v>
      </c>
      <c r="F33" s="260">
        <v>138</v>
      </c>
      <c r="G33" s="259">
        <v>362</v>
      </c>
    </row>
    <row r="34" spans="1:7" s="244" customFormat="1" ht="10.5">
      <c r="A34" s="228"/>
      <c r="B34" s="55" t="s">
        <v>134</v>
      </c>
      <c r="C34" s="263">
        <v>-2367</v>
      </c>
      <c r="D34" s="264">
        <v>11205</v>
      </c>
      <c r="E34" s="263">
        <v>-8099</v>
      </c>
      <c r="F34" s="264">
        <v>-7679</v>
      </c>
      <c r="G34" s="263">
        <v>-6977</v>
      </c>
    </row>
    <row r="35" spans="1:7">
      <c r="A35" s="228"/>
      <c r="B35" s="49"/>
      <c r="C35" s="257"/>
      <c r="D35" s="258"/>
      <c r="E35" s="257"/>
      <c r="F35" s="258"/>
      <c r="G35" s="257"/>
    </row>
    <row r="36" spans="1:7" s="244" customFormat="1" ht="10.5">
      <c r="A36" s="228"/>
      <c r="B36" s="53" t="s">
        <v>39</v>
      </c>
      <c r="C36" s="263"/>
      <c r="D36" s="264"/>
      <c r="E36" s="263"/>
      <c r="F36" s="264"/>
      <c r="G36" s="263"/>
    </row>
    <row r="37" spans="1:7">
      <c r="A37" s="228"/>
      <c r="B37" s="52" t="s">
        <v>170</v>
      </c>
      <c r="C37" s="259">
        <v>-20000</v>
      </c>
      <c r="D37" s="260">
        <v>-15000</v>
      </c>
      <c r="E37" s="259">
        <v>0</v>
      </c>
      <c r="F37" s="260">
        <v>0</v>
      </c>
      <c r="G37" s="259">
        <v>0</v>
      </c>
    </row>
    <row r="38" spans="1:7">
      <c r="A38" s="228"/>
      <c r="B38" s="52" t="s">
        <v>171</v>
      </c>
      <c r="C38" s="259">
        <v>11520</v>
      </c>
      <c r="D38" s="260">
        <v>-195</v>
      </c>
      <c r="E38" s="259">
        <v>168</v>
      </c>
      <c r="F38" s="260">
        <v>-50</v>
      </c>
      <c r="G38" s="259">
        <v>77</v>
      </c>
    </row>
    <row r="39" spans="1:7">
      <c r="A39" s="228"/>
      <c r="B39" s="272" t="s">
        <v>169</v>
      </c>
      <c r="C39" s="259">
        <v>-755.18919824995464</v>
      </c>
      <c r="D39" s="260">
        <v>-701.72483556845418</v>
      </c>
      <c r="E39" s="259">
        <v>-735.67898551753319</v>
      </c>
      <c r="F39" s="260">
        <v>-826.45222209956103</v>
      </c>
      <c r="G39" s="259">
        <v>-666.35376387684585</v>
      </c>
    </row>
    <row r="40" spans="1:7">
      <c r="A40" s="228"/>
      <c r="B40" s="52" t="s">
        <v>115</v>
      </c>
      <c r="C40" s="259">
        <v>-1727.8108017500454</v>
      </c>
      <c r="D40" s="260">
        <v>-1315.2751644315458</v>
      </c>
      <c r="E40" s="259">
        <v>-739.32101448246704</v>
      </c>
      <c r="F40" s="260">
        <v>-1530.5477779004386</v>
      </c>
      <c r="G40" s="259">
        <v>-1770.6462361231543</v>
      </c>
    </row>
    <row r="41" spans="1:7">
      <c r="A41" s="228"/>
      <c r="B41" s="52" t="s">
        <v>79</v>
      </c>
      <c r="C41" s="259">
        <v>0</v>
      </c>
      <c r="D41" s="260">
        <v>0</v>
      </c>
      <c r="E41" s="259">
        <v>-225</v>
      </c>
      <c r="F41" s="260">
        <v>-525</v>
      </c>
      <c r="G41" s="259">
        <v>0</v>
      </c>
    </row>
    <row r="42" spans="1:7" s="244" customFormat="1" ht="10.5">
      <c r="A42" s="228"/>
      <c r="B42" s="55" t="s">
        <v>127</v>
      </c>
      <c r="C42" s="263">
        <v>-10963</v>
      </c>
      <c r="D42" s="264">
        <v>-17212</v>
      </c>
      <c r="E42" s="263">
        <v>-1532</v>
      </c>
      <c r="F42" s="264">
        <v>-2932</v>
      </c>
      <c r="G42" s="263">
        <v>-2360</v>
      </c>
    </row>
    <row r="43" spans="1:7">
      <c r="A43" s="228"/>
      <c r="B43" s="49"/>
      <c r="C43" s="257"/>
      <c r="D43" s="258"/>
      <c r="E43" s="257"/>
      <c r="F43" s="258"/>
      <c r="G43" s="257"/>
    </row>
    <row r="44" spans="1:7" ht="10.5">
      <c r="A44" s="228"/>
      <c r="B44" s="67" t="s">
        <v>147</v>
      </c>
      <c r="C44" s="263">
        <v>-245</v>
      </c>
      <c r="D44" s="264">
        <v>151</v>
      </c>
      <c r="E44" s="263">
        <v>-215</v>
      </c>
      <c r="F44" s="264">
        <v>295</v>
      </c>
      <c r="G44" s="263">
        <v>-356</v>
      </c>
    </row>
    <row r="45" spans="1:7">
      <c r="A45" s="228"/>
      <c r="B45" s="51" t="s">
        <v>128</v>
      </c>
      <c r="C45" s="259">
        <v>398</v>
      </c>
      <c r="D45" s="260">
        <v>248</v>
      </c>
      <c r="E45" s="259">
        <v>463</v>
      </c>
      <c r="F45" s="260">
        <v>168</v>
      </c>
      <c r="G45" s="259">
        <v>524</v>
      </c>
    </row>
    <row r="46" spans="1:7" s="244" customFormat="1" ht="10.5">
      <c r="A46" s="228"/>
      <c r="B46" s="173" t="s">
        <v>129</v>
      </c>
      <c r="C46" s="265">
        <v>153</v>
      </c>
      <c r="D46" s="266">
        <v>398</v>
      </c>
      <c r="E46" s="265">
        <v>248</v>
      </c>
      <c r="F46" s="266">
        <v>463</v>
      </c>
      <c r="G46" s="265">
        <v>168</v>
      </c>
    </row>
    <row r="47" spans="1:7">
      <c r="D47" s="267"/>
      <c r="F47" s="268"/>
      <c r="G47" s="225"/>
    </row>
  </sheetData>
  <mergeCells count="2">
    <mergeCell ref="B5:B6"/>
    <mergeCell ref="C5:G5"/>
  </mergeCells>
  <hyperlinks>
    <hyperlink ref="A1" location="Cover!E6" display="INDEX"/>
  </hyperlinks>
  <pageMargins left="0.23" right="0" top="1" bottom="1" header="0.5" footer="0.5"/>
  <pageSetup paperSize="9" scale="93" orientation="portrait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view="pageBreakPreview" zoomScaleNormal="100" zoomScaleSheetLayoutView="100" workbookViewId="0">
      <selection activeCell="B1" sqref="B1"/>
    </sheetView>
  </sheetViews>
  <sheetFormatPr defaultColWidth="9.1796875" defaultRowHeight="10"/>
  <cols>
    <col min="1" max="1" width="7.1796875" style="10" customWidth="1"/>
    <col min="2" max="2" width="33.6328125" style="2" customWidth="1"/>
    <col min="3" max="7" width="10.26953125" style="2" customWidth="1"/>
    <col min="8" max="8" width="2" style="2" customWidth="1"/>
    <col min="9" max="16384" width="9.1796875" style="2"/>
  </cols>
  <sheetData>
    <row r="1" spans="1:8">
      <c r="A1" s="139" t="s">
        <v>13</v>
      </c>
    </row>
    <row r="3" spans="1:8" ht="12.65" customHeight="1">
      <c r="A3" s="318">
        <v>4</v>
      </c>
      <c r="B3" s="1" t="s">
        <v>187</v>
      </c>
      <c r="C3" s="1"/>
      <c r="D3" s="1"/>
      <c r="E3" s="1"/>
      <c r="F3" s="1"/>
      <c r="G3" s="1"/>
    </row>
    <row r="4" spans="1:8">
      <c r="A4" s="20"/>
      <c r="B4" s="33"/>
      <c r="C4" s="33"/>
      <c r="D4" s="33"/>
      <c r="E4" s="33"/>
      <c r="F4" s="33"/>
      <c r="G4" s="3" t="str">
        <f>'Trends file-1'!$G$6</f>
        <v>Amount in Rs Mn, except ratios</v>
      </c>
      <c r="H4" s="33"/>
    </row>
    <row r="5" spans="1:8">
      <c r="A5" s="20"/>
      <c r="B5" s="341" t="s">
        <v>0</v>
      </c>
      <c r="C5" s="344" t="s">
        <v>1</v>
      </c>
      <c r="D5" s="345"/>
      <c r="E5" s="345"/>
      <c r="F5" s="345"/>
      <c r="G5" s="345"/>
    </row>
    <row r="6" spans="1:8">
      <c r="A6" s="20"/>
      <c r="B6" s="341"/>
      <c r="C6" s="118">
        <f>'Trends file-1'!C8</f>
        <v>45473</v>
      </c>
      <c r="D6" s="118">
        <f>'Trends file-1'!D8</f>
        <v>45382</v>
      </c>
      <c r="E6" s="118">
        <f>'Trends file-1'!E8</f>
        <v>45291</v>
      </c>
      <c r="F6" s="118">
        <f>'Trends file-1'!F8</f>
        <v>45199</v>
      </c>
      <c r="G6" s="118">
        <f>'Trends file-1'!G8</f>
        <v>45107</v>
      </c>
    </row>
    <row r="7" spans="1:8">
      <c r="A7" s="143"/>
      <c r="B7" s="42" t="s">
        <v>4</v>
      </c>
      <c r="C7" s="105">
        <v>19106</v>
      </c>
      <c r="D7" s="129">
        <v>18680.278038999997</v>
      </c>
      <c r="E7" s="105">
        <v>18006.114418000005</v>
      </c>
      <c r="F7" s="129">
        <v>17384.714787999997</v>
      </c>
      <c r="G7" s="105">
        <v>16817.201964</v>
      </c>
    </row>
    <row r="8" spans="1:8">
      <c r="A8" s="143"/>
      <c r="B8" s="43" t="s">
        <v>47</v>
      </c>
      <c r="C8" s="96">
        <v>9117.4956359999996</v>
      </c>
      <c r="D8" s="99">
        <v>9140.461505999996</v>
      </c>
      <c r="E8" s="96">
        <v>8621.2707910000063</v>
      </c>
      <c r="F8" s="99">
        <v>8592.3175659999979</v>
      </c>
      <c r="G8" s="96">
        <v>8550.9091919999992</v>
      </c>
    </row>
    <row r="9" spans="1:8" s="27" customFormat="1">
      <c r="A9" s="143"/>
      <c r="B9" s="75" t="s">
        <v>48</v>
      </c>
      <c r="C9" s="311">
        <v>0.47720588485292575</v>
      </c>
      <c r="D9" s="312">
        <v>0.48931078471727651</v>
      </c>
      <c r="E9" s="311">
        <v>0.47879684594149091</v>
      </c>
      <c r="F9" s="312">
        <v>0.49424552952292006</v>
      </c>
      <c r="G9" s="311">
        <v>0.50846206225652957</v>
      </c>
    </row>
    <row r="10" spans="1:8">
      <c r="A10" s="143"/>
      <c r="B10" s="43" t="s">
        <v>15</v>
      </c>
      <c r="C10" s="96">
        <v>4160.4956359999996</v>
      </c>
      <c r="D10" s="99">
        <v>4542.1659279999976</v>
      </c>
      <c r="E10" s="96">
        <v>4293.3473440000053</v>
      </c>
      <c r="F10" s="99">
        <v>4270.6134669999983</v>
      </c>
      <c r="G10" s="96">
        <v>4407.0824819999989</v>
      </c>
    </row>
    <row r="11" spans="1:8">
      <c r="A11" s="143"/>
      <c r="B11" s="43" t="s">
        <v>9</v>
      </c>
      <c r="C11" s="96">
        <v>1574.9063958099998</v>
      </c>
      <c r="D11" s="99">
        <v>1532.1550040000004</v>
      </c>
      <c r="E11" s="96">
        <v>1411.1039999999998</v>
      </c>
      <c r="F11" s="99">
        <v>1315.9186519999998</v>
      </c>
      <c r="G11" s="96">
        <v>988.98884800000008</v>
      </c>
    </row>
    <row r="12" spans="1:8">
      <c r="A12" s="143"/>
      <c r="B12" s="42" t="s">
        <v>73</v>
      </c>
      <c r="C12" s="96">
        <v>2585.4892401900001</v>
      </c>
      <c r="D12" s="99">
        <v>3010.0109239999974</v>
      </c>
      <c r="E12" s="96">
        <v>2881.2433440000059</v>
      </c>
      <c r="F12" s="99">
        <v>2953.194814999998</v>
      </c>
      <c r="G12" s="96">
        <v>3418.0936339999989</v>
      </c>
    </row>
    <row r="13" spans="1:8">
      <c r="A13" s="143"/>
      <c r="B13" s="42" t="s">
        <v>25</v>
      </c>
      <c r="C13" s="96">
        <v>655.91491599999995</v>
      </c>
      <c r="D13" s="99">
        <v>783.69143499999996</v>
      </c>
      <c r="E13" s="96">
        <v>754.39720000000011</v>
      </c>
      <c r="F13" s="99">
        <v>723.93385099999978</v>
      </c>
      <c r="G13" s="96">
        <v>886.38210400000003</v>
      </c>
    </row>
    <row r="14" spans="1:8">
      <c r="A14" s="143"/>
      <c r="B14" s="216" t="s">
        <v>148</v>
      </c>
      <c r="C14" s="96">
        <v>1930.3743241900002</v>
      </c>
      <c r="D14" s="99">
        <v>2225.5194889999975</v>
      </c>
      <c r="E14" s="96">
        <v>2126.8461440000056</v>
      </c>
      <c r="F14" s="99">
        <v>2230.7609639999982</v>
      </c>
      <c r="G14" s="96">
        <v>2529.2115299999987</v>
      </c>
    </row>
    <row r="15" spans="1:8">
      <c r="A15" s="143"/>
      <c r="B15" s="217" t="s">
        <v>149</v>
      </c>
      <c r="C15" s="96">
        <v>1930.3743241900002</v>
      </c>
      <c r="D15" s="99">
        <v>2225.5194889999975</v>
      </c>
      <c r="E15" s="96">
        <v>2126.8461440000056</v>
      </c>
      <c r="F15" s="99">
        <v>2230.7609639999982</v>
      </c>
      <c r="G15" s="96">
        <v>2529.2115299999987</v>
      </c>
    </row>
    <row r="16" spans="1:8">
      <c r="A16" s="143"/>
      <c r="B16" s="216" t="s">
        <v>193</v>
      </c>
      <c r="C16" s="96">
        <v>-3182.61583062</v>
      </c>
      <c r="D16" s="99">
        <v>9.9999988378840499E-7</v>
      </c>
      <c r="E16" s="96">
        <v>0</v>
      </c>
      <c r="F16" s="99">
        <v>4071.0407660000005</v>
      </c>
      <c r="G16" s="96">
        <v>0</v>
      </c>
    </row>
    <row r="17" spans="1:8" s="1" customFormat="1" ht="10.5">
      <c r="A17" s="143"/>
      <c r="B17" s="218" t="s">
        <v>176</v>
      </c>
      <c r="C17" s="95">
        <v>5112.3901548100002</v>
      </c>
      <c r="D17" s="126">
        <v>2225.5194879999976</v>
      </c>
      <c r="E17" s="95">
        <v>2126.8461440000046</v>
      </c>
      <c r="F17" s="126">
        <v>-1841.2798020000023</v>
      </c>
      <c r="G17" s="95">
        <v>2532.2115299999987</v>
      </c>
    </row>
    <row r="18" spans="1:8" s="1" customFormat="1" ht="10.5">
      <c r="A18" s="143"/>
      <c r="B18" s="42" t="s">
        <v>44</v>
      </c>
      <c r="C18" s="96">
        <v>3179.259102</v>
      </c>
      <c r="D18" s="99">
        <v>4924.7463735599958</v>
      </c>
      <c r="E18" s="96">
        <v>3515.0439647709973</v>
      </c>
      <c r="F18" s="99">
        <v>5912.3172880400025</v>
      </c>
      <c r="G18" s="96">
        <v>5883.1747956600002</v>
      </c>
    </row>
    <row r="19" spans="1:8" s="1" customFormat="1" ht="10.5">
      <c r="A19" s="143"/>
      <c r="B19" s="42" t="s">
        <v>45</v>
      </c>
      <c r="C19" s="96">
        <v>5938.2365339999997</v>
      </c>
      <c r="D19" s="99">
        <v>4215.7151324400002</v>
      </c>
      <c r="E19" s="96">
        <v>5106.226826229009</v>
      </c>
      <c r="F19" s="99">
        <v>2680.0002779599954</v>
      </c>
      <c r="G19" s="96">
        <v>2667.734396339999</v>
      </c>
    </row>
    <row r="20" spans="1:8">
      <c r="A20" s="143"/>
      <c r="B20" s="72" t="s">
        <v>52</v>
      </c>
      <c r="C20" s="106">
        <v>212163.42832000001</v>
      </c>
      <c r="D20" s="130">
        <v>209954.085085</v>
      </c>
      <c r="E20" s="106">
        <v>205843.13282100001</v>
      </c>
      <c r="F20" s="130">
        <v>203037.80845499996</v>
      </c>
      <c r="G20" s="106">
        <v>199073.70599699992</v>
      </c>
    </row>
    <row r="21" spans="1:8" s="27" customFormat="1">
      <c r="A21" s="28"/>
      <c r="B21" s="346"/>
      <c r="C21" s="346"/>
      <c r="D21" s="346"/>
      <c r="E21" s="346"/>
      <c r="F21" s="346"/>
      <c r="G21" s="346"/>
    </row>
    <row r="22" spans="1:8" ht="10.5">
      <c r="A22" s="19"/>
      <c r="B22" s="137" t="s">
        <v>188</v>
      </c>
      <c r="C22" s="1"/>
      <c r="D22" s="1"/>
      <c r="E22" s="1"/>
      <c r="F22" s="1"/>
      <c r="G22" s="1"/>
    </row>
    <row r="23" spans="1:8" customFormat="1" ht="12.5"/>
    <row r="24" spans="1:8" ht="10.5">
      <c r="A24" s="319">
        <v>4.0999999999999996</v>
      </c>
      <c r="B24" s="22" t="s">
        <v>194</v>
      </c>
      <c r="C24" s="22"/>
      <c r="D24" s="22"/>
      <c r="E24" s="1"/>
      <c r="F24" s="1"/>
      <c r="G24" s="1"/>
    </row>
    <row r="25" spans="1:8" ht="12.5">
      <c r="A25" s="20"/>
      <c r="G25" s="3" t="str">
        <f>'Trends file-1'!$G$6</f>
        <v>Amount in Rs Mn, except ratios</v>
      </c>
      <c r="H25" s="26"/>
    </row>
    <row r="26" spans="1:8">
      <c r="A26" s="20"/>
      <c r="B26" s="342" t="s">
        <v>0</v>
      </c>
      <c r="C26" s="344" t="s">
        <v>1</v>
      </c>
      <c r="D26" s="345"/>
      <c r="E26" s="345"/>
      <c r="F26" s="345"/>
      <c r="G26" s="345"/>
      <c r="H26" s="192"/>
    </row>
    <row r="27" spans="1:8">
      <c r="A27" s="20"/>
      <c r="B27" s="343"/>
      <c r="C27" s="118">
        <f>$C$6</f>
        <v>45473</v>
      </c>
      <c r="D27" s="118">
        <f>$D$6</f>
        <v>45382</v>
      </c>
      <c r="E27" s="118">
        <f>$E$6</f>
        <v>45291</v>
      </c>
      <c r="F27" s="118">
        <f>$F$6</f>
        <v>45199</v>
      </c>
      <c r="G27" s="118">
        <f>$G$6</f>
        <v>45107</v>
      </c>
      <c r="H27" s="8"/>
    </row>
    <row r="28" spans="1:8">
      <c r="A28" s="144"/>
      <c r="B28" s="2" t="s">
        <v>4</v>
      </c>
      <c r="C28" s="32">
        <v>18604.129442000001</v>
      </c>
      <c r="D28" s="93">
        <v>18232.075407</v>
      </c>
      <c r="E28" s="32">
        <v>17477.477779999994</v>
      </c>
      <c r="F28" s="93">
        <v>17028.515155000005</v>
      </c>
      <c r="G28" s="32">
        <v>16473.258688999998</v>
      </c>
      <c r="H28" s="5"/>
    </row>
    <row r="29" spans="1:8">
      <c r="A29" s="144"/>
      <c r="B29" s="2" t="s">
        <v>47</v>
      </c>
      <c r="C29" s="31">
        <v>8928</v>
      </c>
      <c r="D29" s="92">
        <v>8939</v>
      </c>
      <c r="E29" s="31">
        <v>8403</v>
      </c>
      <c r="F29" s="92">
        <v>8471</v>
      </c>
      <c r="G29" s="31">
        <v>8390</v>
      </c>
      <c r="H29" s="5"/>
    </row>
    <row r="30" spans="1:8" s="1" customFormat="1" ht="10.5">
      <c r="A30" s="144"/>
      <c r="B30" s="76" t="s">
        <v>48</v>
      </c>
      <c r="C30" s="313">
        <v>0.47989345740868017</v>
      </c>
      <c r="D30" s="314">
        <v>0.49028976682314351</v>
      </c>
      <c r="E30" s="313">
        <v>0.4807901978634358</v>
      </c>
      <c r="F30" s="314">
        <v>0.49745969762446957</v>
      </c>
      <c r="G30" s="313">
        <v>0.5093102802788142</v>
      </c>
      <c r="H30" s="9"/>
    </row>
    <row r="31" spans="1:8">
      <c r="A31" s="144"/>
      <c r="B31" s="140" t="s">
        <v>15</v>
      </c>
      <c r="C31" s="31">
        <v>4103</v>
      </c>
      <c r="D31" s="92">
        <v>4453</v>
      </c>
      <c r="E31" s="31">
        <v>4209</v>
      </c>
      <c r="F31" s="92">
        <v>4307</v>
      </c>
      <c r="G31" s="31">
        <v>4337</v>
      </c>
      <c r="H31" s="5"/>
    </row>
    <row r="32" spans="1:8" s="1" customFormat="1" ht="10.5">
      <c r="A32" s="144"/>
      <c r="B32" s="63" t="s">
        <v>44</v>
      </c>
      <c r="C32" s="70">
        <v>2842.459582</v>
      </c>
      <c r="D32" s="91">
        <v>4661.969947419997</v>
      </c>
      <c r="E32" s="70">
        <v>3283.3843606009978</v>
      </c>
      <c r="F32" s="91">
        <v>5249.4159980000022</v>
      </c>
      <c r="G32" s="70">
        <v>5775.5072774</v>
      </c>
      <c r="H32" s="9"/>
    </row>
    <row r="33" spans="1:8" s="1" customFormat="1" ht="10.5">
      <c r="A33" s="144"/>
      <c r="B33" s="63" t="s">
        <v>45</v>
      </c>
      <c r="C33" s="68">
        <v>6085.5404180000005</v>
      </c>
      <c r="D33" s="131">
        <v>4277.030052580003</v>
      </c>
      <c r="E33" s="68">
        <v>5119.6156393990022</v>
      </c>
      <c r="F33" s="131">
        <v>3221.5840019999978</v>
      </c>
      <c r="G33" s="68">
        <v>2614.4927226</v>
      </c>
      <c r="H33" s="9"/>
    </row>
    <row r="34" spans="1:8" s="1" customFormat="1" ht="10.5">
      <c r="A34" s="144"/>
      <c r="B34" s="69" t="s">
        <v>52</v>
      </c>
      <c r="C34" s="71">
        <v>207915.22872000001</v>
      </c>
      <c r="D34" s="132">
        <v>205923.871228</v>
      </c>
      <c r="E34" s="71">
        <v>202071.523116</v>
      </c>
      <c r="F34" s="132">
        <v>199498.16594299997</v>
      </c>
      <c r="G34" s="71">
        <v>196119.70959399993</v>
      </c>
      <c r="H34" s="9"/>
    </row>
    <row r="35" spans="1:8" s="33" customFormat="1">
      <c r="A35" s="215"/>
      <c r="B35" s="340"/>
      <c r="C35" s="340"/>
      <c r="D35" s="340"/>
      <c r="E35" s="340"/>
      <c r="F35" s="340"/>
      <c r="G35" s="340"/>
    </row>
    <row r="36" spans="1:8">
      <c r="A36" s="20"/>
      <c r="B36" s="27"/>
      <c r="C36" s="27"/>
      <c r="D36" s="27"/>
      <c r="E36" s="27"/>
      <c r="F36" s="27"/>
    </row>
    <row r="37" spans="1:8" ht="10.5">
      <c r="A37" s="319">
        <v>4.2</v>
      </c>
      <c r="B37" s="22" t="s">
        <v>195</v>
      </c>
      <c r="C37" s="22"/>
      <c r="D37" s="22"/>
      <c r="E37" s="1"/>
      <c r="F37" s="1"/>
      <c r="G37" s="1"/>
    </row>
    <row r="38" spans="1:8">
      <c r="A38" s="20"/>
      <c r="G38" s="3" t="str">
        <f>'Trends file-1'!$G$6</f>
        <v>Amount in Rs Mn, except ratios</v>
      </c>
    </row>
    <row r="39" spans="1:8">
      <c r="A39" s="20"/>
      <c r="B39" s="342" t="s">
        <v>0</v>
      </c>
      <c r="C39" s="344" t="s">
        <v>1</v>
      </c>
      <c r="D39" s="345"/>
      <c r="E39" s="345"/>
      <c r="F39" s="345"/>
      <c r="G39" s="345"/>
      <c r="H39" s="192"/>
    </row>
    <row r="40" spans="1:8">
      <c r="A40" s="20"/>
      <c r="B40" s="343"/>
      <c r="C40" s="118">
        <f>$C$6</f>
        <v>45473</v>
      </c>
      <c r="D40" s="118">
        <f>$D$6</f>
        <v>45382</v>
      </c>
      <c r="E40" s="118">
        <f>$E$6</f>
        <v>45291</v>
      </c>
      <c r="F40" s="118">
        <f>$F$6</f>
        <v>45199</v>
      </c>
      <c r="G40" s="118">
        <f>$G$6</f>
        <v>45107</v>
      </c>
      <c r="H40" s="8"/>
    </row>
    <row r="41" spans="1:8">
      <c r="A41" s="144"/>
      <c r="B41" s="2" t="s">
        <v>4</v>
      </c>
      <c r="C41" s="32">
        <v>568</v>
      </c>
      <c r="D41" s="93">
        <v>547</v>
      </c>
      <c r="E41" s="32">
        <v>543</v>
      </c>
      <c r="F41" s="93">
        <v>500</v>
      </c>
      <c r="G41" s="32">
        <v>469</v>
      </c>
      <c r="H41" s="5"/>
    </row>
    <row r="42" spans="1:8">
      <c r="A42" s="144"/>
      <c r="B42" s="2" t="s">
        <v>47</v>
      </c>
      <c r="C42" s="31">
        <v>189</v>
      </c>
      <c r="D42" s="92">
        <v>201</v>
      </c>
      <c r="E42" s="31">
        <v>217</v>
      </c>
      <c r="F42" s="92">
        <v>121</v>
      </c>
      <c r="G42" s="31">
        <v>161</v>
      </c>
      <c r="H42" s="5"/>
    </row>
    <row r="43" spans="1:8">
      <c r="A43" s="144"/>
      <c r="B43" s="76" t="s">
        <v>48</v>
      </c>
      <c r="C43" s="313">
        <v>0.33274647887323944</v>
      </c>
      <c r="D43" s="314">
        <v>0.36745886654478976</v>
      </c>
      <c r="E43" s="313">
        <v>0.39963167587476978</v>
      </c>
      <c r="F43" s="314">
        <v>0.24199999999999999</v>
      </c>
      <c r="G43" s="313">
        <v>0.34328358208955223</v>
      </c>
      <c r="H43" s="5"/>
    </row>
    <row r="44" spans="1:8" s="1" customFormat="1" ht="10.5">
      <c r="A44" s="144"/>
      <c r="B44" s="140" t="s">
        <v>15</v>
      </c>
      <c r="C44" s="31">
        <v>57</v>
      </c>
      <c r="D44" s="92">
        <v>89</v>
      </c>
      <c r="E44" s="31">
        <v>82</v>
      </c>
      <c r="F44" s="92">
        <v>-37</v>
      </c>
      <c r="G44" s="31">
        <v>71</v>
      </c>
      <c r="H44" s="9"/>
    </row>
    <row r="45" spans="1:8" s="1" customFormat="1" ht="10.5">
      <c r="A45" s="144"/>
      <c r="B45" s="63" t="s">
        <v>44</v>
      </c>
      <c r="C45" s="70">
        <v>336.79951999999997</v>
      </c>
      <c r="D45" s="91">
        <v>262.77642614000013</v>
      </c>
      <c r="E45" s="70">
        <v>231.65960416999985</v>
      </c>
      <c r="F45" s="91">
        <v>662.90129004000005</v>
      </c>
      <c r="G45" s="70">
        <v>107.26751825999999</v>
      </c>
      <c r="H45" s="9"/>
    </row>
    <row r="46" spans="1:8" s="1" customFormat="1" ht="10.5">
      <c r="A46" s="144"/>
      <c r="B46" s="63" t="s">
        <v>45</v>
      </c>
      <c r="C46" s="70">
        <v>-147.79951999999997</v>
      </c>
      <c r="D46" s="91">
        <v>-61.776426140000126</v>
      </c>
      <c r="E46" s="70">
        <v>-14.659604169999852</v>
      </c>
      <c r="F46" s="91">
        <v>-541.90129004000005</v>
      </c>
      <c r="G46" s="70">
        <v>53.332481740000006</v>
      </c>
      <c r="H46" s="9"/>
    </row>
    <row r="47" spans="1:8" s="1" customFormat="1" ht="10.5">
      <c r="A47" s="144"/>
      <c r="B47" s="69" t="s">
        <v>52</v>
      </c>
      <c r="C47" s="71">
        <v>4248.1995999999999</v>
      </c>
      <c r="D47" s="132">
        <v>4030.2138570000002</v>
      </c>
      <c r="E47" s="71">
        <v>3771.6097049999998</v>
      </c>
      <c r="F47" s="132">
        <v>3539.6425119999999</v>
      </c>
      <c r="G47" s="71">
        <v>2953.9964030000001</v>
      </c>
      <c r="H47" s="9"/>
    </row>
    <row r="48" spans="1:8">
      <c r="A48" s="20"/>
      <c r="B48" s="339"/>
      <c r="C48" s="339"/>
      <c r="D48" s="339"/>
      <c r="E48" s="339"/>
      <c r="F48" s="339"/>
      <c r="G48" s="339"/>
    </row>
  </sheetData>
  <mergeCells count="9">
    <mergeCell ref="B48:G48"/>
    <mergeCell ref="B35:G35"/>
    <mergeCell ref="B5:B6"/>
    <mergeCell ref="B39:B40"/>
    <mergeCell ref="C5:G5"/>
    <mergeCell ref="C26:G26"/>
    <mergeCell ref="C39:G39"/>
    <mergeCell ref="B26:B27"/>
    <mergeCell ref="B21:G21"/>
  </mergeCells>
  <phoneticPr fontId="3" type="noConversion"/>
  <hyperlinks>
    <hyperlink ref="A1" location="Cover!E6" display="INDEX"/>
  </hyperlinks>
  <pageMargins left="0.23" right="0.25" top="1" bottom="1" header="0.5" footer="0.5"/>
  <pageSetup paperSize="9" scale="62" orientation="portrait" r:id="rId1"/>
  <headerFooter alignWithMargins="0">
    <oddFooter>Page &amp;P of &amp;N</oddFooter>
  </headerFooter>
  <rowBreaks count="1" manualBreakCount="1">
    <brk id="35" max="7" man="1"/>
  </rowBreaks>
  <ignoredErrors>
    <ignoredError sqref="A1:H2 H17:H20 A23:H23 A36:H36 B29:B34 B41:B47 A4:H5 A3 C3:H3 A21:A22 C22:H22 A38:H40 C37:H37 A35 A6:B6 H6 H21 A48 H41:H48 H7:H11 H29:H35 H28 B28 A27:H27 C24:H24 A25:H26 T29:XFC49 A49:H49 T23:XFC28 T1:XFC11 T17:XFC22 A50:XFC104857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showGridLines="0" view="pageBreakPreview" zoomScaleNormal="100" zoomScaleSheetLayoutView="100" workbookViewId="0">
      <selection activeCell="G45" sqref="G45"/>
    </sheetView>
  </sheetViews>
  <sheetFormatPr defaultColWidth="9.1796875" defaultRowHeight="10"/>
  <cols>
    <col min="1" max="1" width="9.1796875" style="2"/>
    <col min="2" max="2" width="34.7265625" style="2" bestFit="1" customWidth="1"/>
    <col min="3" max="7" width="11.54296875" style="2" customWidth="1"/>
    <col min="8" max="8" width="2" style="2" customWidth="1"/>
    <col min="9" max="16384" width="9.1796875" style="2"/>
  </cols>
  <sheetData>
    <row r="1" spans="1:8">
      <c r="A1" s="139" t="s">
        <v>13</v>
      </c>
    </row>
    <row r="3" spans="1:8" ht="10.5">
      <c r="A3" s="136">
        <v>5</v>
      </c>
      <c r="B3" s="1" t="s">
        <v>43</v>
      </c>
      <c r="C3" s="1"/>
      <c r="D3" s="1"/>
      <c r="E3" s="1"/>
      <c r="F3" s="1"/>
      <c r="G3" s="1"/>
    </row>
    <row r="4" spans="1:8" ht="10.5">
      <c r="B4" s="1"/>
      <c r="C4" s="1"/>
      <c r="D4" s="1"/>
      <c r="E4" s="1"/>
      <c r="F4" s="1"/>
      <c r="G4" s="1"/>
    </row>
    <row r="5" spans="1:8" ht="10.5">
      <c r="A5" s="320">
        <v>5.0999999999999996</v>
      </c>
      <c r="B5" s="1" t="s">
        <v>2</v>
      </c>
      <c r="C5" s="1"/>
      <c r="D5" s="1"/>
      <c r="E5" s="1"/>
      <c r="F5" s="1"/>
      <c r="G5" s="1"/>
    </row>
    <row r="6" spans="1:8">
      <c r="A6" s="24"/>
      <c r="G6" s="3" t="str">
        <f>'Trends file-4'!G4</f>
        <v>Amount in Rs Mn, except ratios</v>
      </c>
      <c r="H6" s="3"/>
    </row>
    <row r="7" spans="1:8" s="122" customFormat="1">
      <c r="A7" s="123"/>
      <c r="B7" s="353" t="s">
        <v>0</v>
      </c>
      <c r="C7" s="347" t="s">
        <v>1</v>
      </c>
      <c r="D7" s="348"/>
      <c r="E7" s="348"/>
      <c r="F7" s="348"/>
      <c r="G7" s="348"/>
      <c r="H7" s="191"/>
    </row>
    <row r="8" spans="1:8" s="122" customFormat="1">
      <c r="A8" s="123"/>
      <c r="B8" s="353"/>
      <c r="C8" s="118">
        <f>'Trends file-1'!C8</f>
        <v>45473</v>
      </c>
      <c r="D8" s="118">
        <f>'Trends file-1'!D8</f>
        <v>45382</v>
      </c>
      <c r="E8" s="118">
        <f>'Trends file-1'!E8</f>
        <v>45291</v>
      </c>
      <c r="F8" s="118">
        <f>'Trends file-1'!F8</f>
        <v>45199</v>
      </c>
      <c r="G8" s="118">
        <f>'Trends file-1'!G8</f>
        <v>45107</v>
      </c>
      <c r="H8" s="191"/>
    </row>
    <row r="9" spans="1:8">
      <c r="A9" s="144"/>
      <c r="B9" s="2" t="s">
        <v>5</v>
      </c>
      <c r="C9" s="107">
        <v>2209</v>
      </c>
      <c r="D9" s="119">
        <v>2066.5469330000005</v>
      </c>
      <c r="E9" s="107">
        <v>1897.0206829999997</v>
      </c>
      <c r="F9" s="119">
        <v>1856.6765369999998</v>
      </c>
      <c r="G9" s="107">
        <v>1640.7193560000001</v>
      </c>
      <c r="H9" s="5"/>
    </row>
    <row r="10" spans="1:8">
      <c r="A10" s="145"/>
      <c r="B10" s="6" t="s">
        <v>6</v>
      </c>
      <c r="C10" s="108">
        <v>1734</v>
      </c>
      <c r="D10" s="133">
        <v>1728.1511249999994</v>
      </c>
      <c r="E10" s="108">
        <v>1654.5531210000004</v>
      </c>
      <c r="F10" s="133">
        <v>1564.4111119999998</v>
      </c>
      <c r="G10" s="108">
        <v>1572.4847500000001</v>
      </c>
      <c r="H10" s="5"/>
    </row>
    <row r="11" spans="1:8">
      <c r="A11" s="144"/>
      <c r="B11" s="2" t="s">
        <v>7</v>
      </c>
      <c r="C11" s="109">
        <v>4674</v>
      </c>
      <c r="D11" s="120">
        <v>4563.7469830000009</v>
      </c>
      <c r="E11" s="109">
        <v>4529.7137460000004</v>
      </c>
      <c r="F11" s="120">
        <v>4270.180789</v>
      </c>
      <c r="G11" s="109">
        <v>3485.2982050000001</v>
      </c>
      <c r="H11" s="5"/>
    </row>
    <row r="12" spans="1:8">
      <c r="A12" s="144"/>
      <c r="B12" s="2" t="s">
        <v>46</v>
      </c>
      <c r="C12" s="109">
        <v>40.504364000000002</v>
      </c>
      <c r="D12" s="120">
        <v>52.999000000000024</v>
      </c>
      <c r="E12" s="109">
        <v>46.09020799999999</v>
      </c>
      <c r="F12" s="120">
        <v>47.497551999999999</v>
      </c>
      <c r="G12" s="109">
        <v>49.287987000000001</v>
      </c>
      <c r="H12" s="5"/>
    </row>
    <row r="13" spans="1:8">
      <c r="A13" s="144"/>
      <c r="B13" s="2" t="s">
        <v>8</v>
      </c>
      <c r="C13" s="109">
        <v>297</v>
      </c>
      <c r="D13" s="120">
        <v>260.76136799999983</v>
      </c>
      <c r="E13" s="109">
        <v>260.139725</v>
      </c>
      <c r="F13" s="120">
        <v>286.20075100000008</v>
      </c>
      <c r="G13" s="109">
        <v>247.450389</v>
      </c>
      <c r="H13" s="5"/>
    </row>
    <row r="14" spans="1:8">
      <c r="A14" s="144"/>
      <c r="B14" s="2" t="s">
        <v>31</v>
      </c>
      <c r="C14" s="109">
        <v>1393</v>
      </c>
      <c r="D14" s="120">
        <v>1228.7255809999997</v>
      </c>
      <c r="E14" s="109">
        <v>1342.5320400000001</v>
      </c>
      <c r="F14" s="120">
        <v>1101.581034</v>
      </c>
      <c r="G14" s="109">
        <v>1522.5962870000001</v>
      </c>
      <c r="H14" s="5"/>
    </row>
    <row r="15" spans="1:8" s="1" customFormat="1" ht="10.5">
      <c r="A15" s="144"/>
      <c r="B15" s="7" t="s">
        <v>2</v>
      </c>
      <c r="C15" s="110">
        <v>10347.504364</v>
      </c>
      <c r="D15" s="121">
        <v>9900.9309900000007</v>
      </c>
      <c r="E15" s="110">
        <v>9730.0495229999997</v>
      </c>
      <c r="F15" s="121">
        <v>9126.5477749999991</v>
      </c>
      <c r="G15" s="110">
        <v>8517.8369739999998</v>
      </c>
      <c r="H15" s="4"/>
    </row>
    <row r="16" spans="1:8" s="6" customFormat="1">
      <c r="A16" s="276"/>
      <c r="B16" s="346"/>
      <c r="C16" s="346"/>
      <c r="D16" s="346"/>
      <c r="E16" s="346"/>
      <c r="F16" s="346"/>
      <c r="G16" s="346"/>
    </row>
    <row r="17" spans="1:8" ht="10.5">
      <c r="A17" s="320">
        <v>5.2</v>
      </c>
      <c r="B17" s="1" t="s">
        <v>81</v>
      </c>
      <c r="C17" s="1"/>
      <c r="D17" s="1"/>
      <c r="E17" s="1"/>
      <c r="F17" s="1"/>
      <c r="G17" s="1"/>
    </row>
    <row r="18" spans="1:8">
      <c r="A18" s="24"/>
      <c r="G18" s="3" t="str">
        <f>G6</f>
        <v>Amount in Rs Mn, except ratios</v>
      </c>
    </row>
    <row r="19" spans="1:8" s="122" customFormat="1">
      <c r="A19" s="123"/>
      <c r="B19" s="353" t="s">
        <v>0</v>
      </c>
      <c r="C19" s="347" t="s">
        <v>1</v>
      </c>
      <c r="D19" s="348"/>
      <c r="E19" s="348"/>
      <c r="F19" s="348"/>
      <c r="G19" s="348"/>
      <c r="H19" s="192"/>
    </row>
    <row r="20" spans="1:8" s="122" customFormat="1">
      <c r="A20" s="123"/>
      <c r="B20" s="353"/>
      <c r="C20" s="118">
        <f>'Trends file-4'!$C$6</f>
        <v>45473</v>
      </c>
      <c r="D20" s="118">
        <f>'Trends file-4'!$D$6</f>
        <v>45382</v>
      </c>
      <c r="E20" s="118">
        <f>'Trends file-4'!$E$6</f>
        <v>45291</v>
      </c>
      <c r="F20" s="118">
        <f>'Trends file-4'!$F$6</f>
        <v>45199</v>
      </c>
      <c r="G20" s="118">
        <f>'Trends file-4'!$G$6</f>
        <v>45107</v>
      </c>
      <c r="H20" s="191"/>
    </row>
    <row r="21" spans="1:8">
      <c r="A21" s="144"/>
      <c r="B21" s="2" t="s">
        <v>66</v>
      </c>
      <c r="C21" s="107">
        <v>3898</v>
      </c>
      <c r="D21" s="119">
        <v>3606.6571859999985</v>
      </c>
      <c r="E21" s="107">
        <v>3437.8362150000012</v>
      </c>
      <c r="F21" s="119">
        <v>3431.6168669999997</v>
      </c>
      <c r="G21" s="107">
        <v>3263.4143389999999</v>
      </c>
      <c r="H21" s="5"/>
    </row>
    <row r="22" spans="1:8">
      <c r="A22" s="144"/>
      <c r="B22" s="6" t="s">
        <v>67</v>
      </c>
      <c r="C22" s="109">
        <v>1059</v>
      </c>
      <c r="D22" s="120">
        <v>991.63839199999984</v>
      </c>
      <c r="E22" s="109">
        <v>890.08723200000009</v>
      </c>
      <c r="F22" s="120">
        <v>890.08723199999997</v>
      </c>
      <c r="G22" s="109">
        <v>880.41237100000001</v>
      </c>
      <c r="H22" s="5"/>
    </row>
    <row r="23" spans="1:8" s="1" customFormat="1" ht="10.5">
      <c r="A23" s="144"/>
      <c r="B23" s="7" t="s">
        <v>81</v>
      </c>
      <c r="C23" s="110">
        <v>4957</v>
      </c>
      <c r="D23" s="121">
        <v>4598.2955779999984</v>
      </c>
      <c r="E23" s="110">
        <v>4327.923447000001</v>
      </c>
      <c r="F23" s="121">
        <v>4321.7040989999996</v>
      </c>
      <c r="G23" s="110">
        <v>4143.4267100000006</v>
      </c>
      <c r="H23" s="4"/>
    </row>
    <row r="24" spans="1:8">
      <c r="A24" s="24"/>
      <c r="B24" s="352"/>
      <c r="C24" s="352"/>
      <c r="D24" s="352"/>
      <c r="E24" s="352"/>
      <c r="F24" s="352"/>
      <c r="G24" s="352"/>
    </row>
    <row r="25" spans="1:8" ht="10.5">
      <c r="A25" s="320">
        <v>5.3</v>
      </c>
      <c r="B25" s="1" t="s">
        <v>14</v>
      </c>
      <c r="C25" s="1"/>
      <c r="D25" s="1"/>
      <c r="E25" s="1"/>
      <c r="F25" s="1"/>
      <c r="G25" s="1"/>
    </row>
    <row r="26" spans="1:8">
      <c r="A26" s="24"/>
      <c r="G26" s="3" t="str">
        <f>G18</f>
        <v>Amount in Rs Mn, except ratios</v>
      </c>
    </row>
    <row r="27" spans="1:8" s="122" customFormat="1">
      <c r="A27" s="124"/>
      <c r="B27" s="353" t="s">
        <v>0</v>
      </c>
      <c r="C27" s="347" t="s">
        <v>1</v>
      </c>
      <c r="D27" s="348"/>
      <c r="E27" s="348"/>
      <c r="F27" s="348"/>
      <c r="G27" s="348"/>
      <c r="H27" s="192"/>
    </row>
    <row r="28" spans="1:8" s="122" customFormat="1">
      <c r="A28" s="125"/>
      <c r="B28" s="353"/>
      <c r="C28" s="118">
        <f>'Trends file-4'!$C$6</f>
        <v>45473</v>
      </c>
      <c r="D28" s="118">
        <f>'Trends file-4'!$D$6</f>
        <v>45382</v>
      </c>
      <c r="E28" s="118">
        <f>'Trends file-4'!$E$6</f>
        <v>45291</v>
      </c>
      <c r="F28" s="118">
        <f>'Trends file-4'!$F$6</f>
        <v>45199</v>
      </c>
      <c r="G28" s="118">
        <f>'Trends file-4'!$G$6</f>
        <v>45107</v>
      </c>
      <c r="H28" s="191"/>
    </row>
    <row r="29" spans="1:8">
      <c r="A29" s="144"/>
      <c r="B29" s="2" t="s">
        <v>10</v>
      </c>
      <c r="C29" s="107">
        <v>1055.914311</v>
      </c>
      <c r="D29" s="119">
        <v>1271.0224900000001</v>
      </c>
      <c r="E29" s="107">
        <v>0</v>
      </c>
      <c r="F29" s="119">
        <v>0</v>
      </c>
      <c r="G29" s="107">
        <v>0</v>
      </c>
      <c r="H29" s="5"/>
    </row>
    <row r="30" spans="1:8">
      <c r="A30" s="144"/>
      <c r="B30" s="6" t="s">
        <v>11</v>
      </c>
      <c r="C30" s="109">
        <v>-399.99939499999999</v>
      </c>
      <c r="D30" s="120">
        <v>-487.33105500000011</v>
      </c>
      <c r="E30" s="109">
        <v>754.39720000000011</v>
      </c>
      <c r="F30" s="120">
        <v>723.93385099999978</v>
      </c>
      <c r="G30" s="109">
        <v>886.38210400000003</v>
      </c>
      <c r="H30" s="5"/>
    </row>
    <row r="31" spans="1:8" s="1" customFormat="1" ht="10.5">
      <c r="A31" s="144"/>
      <c r="B31" s="7" t="s">
        <v>25</v>
      </c>
      <c r="C31" s="110">
        <v>655.91491599999995</v>
      </c>
      <c r="D31" s="121">
        <v>783.69143499999996</v>
      </c>
      <c r="E31" s="110">
        <v>754.39720000000011</v>
      </c>
      <c r="F31" s="121">
        <v>723.93385099999978</v>
      </c>
      <c r="G31" s="110">
        <v>886.38210400000003</v>
      </c>
      <c r="H31" s="4"/>
    </row>
    <row r="32" spans="1:8">
      <c r="A32" s="24"/>
      <c r="B32" s="213"/>
      <c r="C32" s="18"/>
      <c r="D32" s="18"/>
      <c r="E32" s="18"/>
      <c r="F32" s="117"/>
      <c r="G32" s="117"/>
    </row>
    <row r="33" spans="1:7" ht="10.5">
      <c r="A33" s="320">
        <v>5.4</v>
      </c>
      <c r="B33" s="1" t="s">
        <v>189</v>
      </c>
      <c r="C33" s="1"/>
      <c r="D33" s="1"/>
      <c r="E33" s="1"/>
      <c r="F33" s="18"/>
      <c r="G33" s="18"/>
    </row>
    <row r="34" spans="1:7">
      <c r="A34" s="24"/>
      <c r="B34" s="18"/>
      <c r="C34" s="18"/>
      <c r="D34" s="18"/>
      <c r="E34" s="18"/>
      <c r="F34" s="18"/>
      <c r="G34" s="18"/>
    </row>
    <row r="35" spans="1:7" ht="10.5">
      <c r="B35" s="1" t="s">
        <v>71</v>
      </c>
      <c r="G35" s="3" t="str">
        <f>'Trends file-4'!G4</f>
        <v>Amount in Rs Mn, except ratios</v>
      </c>
    </row>
    <row r="36" spans="1:7" s="122" customFormat="1">
      <c r="B36" s="343" t="s">
        <v>0</v>
      </c>
      <c r="C36" s="349" t="s">
        <v>1</v>
      </c>
      <c r="D36" s="348"/>
      <c r="E36" s="348"/>
      <c r="F36" s="348"/>
      <c r="G36" s="348"/>
    </row>
    <row r="37" spans="1:7" s="122" customFormat="1">
      <c r="B37" s="350"/>
      <c r="C37" s="118">
        <f>'Trends file-4'!$C$6</f>
        <v>45473</v>
      </c>
      <c r="D37" s="118">
        <f>'Trends file-4'!$D$6</f>
        <v>45382</v>
      </c>
      <c r="E37" s="118">
        <f>'Trends file-4'!$E$6</f>
        <v>45291</v>
      </c>
      <c r="F37" s="118">
        <f>'Trends file-4'!$F$6</f>
        <v>45199</v>
      </c>
      <c r="G37" s="118">
        <f>'Trends file-4'!$G$6</f>
        <v>45107</v>
      </c>
    </row>
    <row r="38" spans="1:7" ht="20">
      <c r="A38" s="144"/>
      <c r="B38" s="60" t="s">
        <v>41</v>
      </c>
      <c r="C38" s="108">
        <v>11686.033799999999</v>
      </c>
      <c r="D38" s="133">
        <v>20001.342279</v>
      </c>
      <c r="E38" s="108">
        <v>35188.592123000002</v>
      </c>
      <c r="F38" s="133">
        <v>35012.554171999996</v>
      </c>
      <c r="G38" s="108">
        <v>35054.073651999999</v>
      </c>
    </row>
    <row r="39" spans="1:7">
      <c r="A39" s="144"/>
      <c r="B39" s="60" t="s">
        <v>75</v>
      </c>
      <c r="C39" s="109">
        <v>28345.790953</v>
      </c>
      <c r="D39" s="120">
        <v>28345.790951999999</v>
      </c>
      <c r="E39" s="109">
        <v>27340.105539</v>
      </c>
      <c r="F39" s="120">
        <v>27340.105539</v>
      </c>
      <c r="G39" s="109">
        <v>27693.560280999998</v>
      </c>
    </row>
    <row r="40" spans="1:7" ht="10.5">
      <c r="A40" s="144"/>
      <c r="B40" s="61" t="s">
        <v>42</v>
      </c>
      <c r="C40" s="109"/>
      <c r="D40" s="120"/>
      <c r="E40" s="109"/>
      <c r="F40" s="120"/>
      <c r="G40" s="109"/>
    </row>
    <row r="41" spans="1:7">
      <c r="A41" s="144"/>
      <c r="B41" s="59" t="s">
        <v>116</v>
      </c>
      <c r="C41" s="96">
        <v>153</v>
      </c>
      <c r="D41" s="99">
        <v>398</v>
      </c>
      <c r="E41" s="96">
        <v>247</v>
      </c>
      <c r="F41" s="99">
        <v>463</v>
      </c>
      <c r="G41" s="96">
        <v>168</v>
      </c>
    </row>
    <row r="42" spans="1:7">
      <c r="A42" s="144"/>
      <c r="B42" s="59" t="s">
        <v>164</v>
      </c>
      <c r="C42" s="109">
        <v>58.329123000000003</v>
      </c>
      <c r="D42" s="120">
        <v>2376</v>
      </c>
      <c r="E42" s="109">
        <v>18358</v>
      </c>
      <c r="F42" s="120">
        <v>15312</v>
      </c>
      <c r="G42" s="109">
        <v>12985</v>
      </c>
    </row>
    <row r="43" spans="1:7" ht="10.5">
      <c r="A43" s="24"/>
      <c r="B43" s="61" t="s">
        <v>161</v>
      </c>
      <c r="C43" s="95">
        <v>39820.995629999998</v>
      </c>
      <c r="D43" s="126">
        <v>45573.133231</v>
      </c>
      <c r="E43" s="95">
        <v>43923.697662000006</v>
      </c>
      <c r="F43" s="126">
        <v>46577.659711</v>
      </c>
      <c r="G43" s="95">
        <v>49594.633932999997</v>
      </c>
    </row>
    <row r="44" spans="1:7">
      <c r="A44" s="24"/>
      <c r="B44" s="59" t="s">
        <v>163</v>
      </c>
      <c r="C44" s="96">
        <v>35600</v>
      </c>
      <c r="D44" s="99">
        <v>32700</v>
      </c>
      <c r="E44" s="96">
        <v>31792</v>
      </c>
      <c r="F44" s="99">
        <v>30968</v>
      </c>
      <c r="G44" s="96">
        <v>30361</v>
      </c>
    </row>
    <row r="45" spans="1:7" ht="10.5">
      <c r="A45" s="24"/>
      <c r="B45" s="146" t="s">
        <v>162</v>
      </c>
      <c r="C45" s="112">
        <v>75421.495630000005</v>
      </c>
      <c r="D45" s="134">
        <v>78273.133231</v>
      </c>
      <c r="E45" s="112">
        <v>75715.697662000006</v>
      </c>
      <c r="F45" s="134">
        <v>77545.659711</v>
      </c>
      <c r="G45" s="112">
        <v>79955.633933000005</v>
      </c>
    </row>
    <row r="46" spans="1:7" s="148" customFormat="1">
      <c r="B46" s="339"/>
      <c r="C46" s="339"/>
      <c r="D46" s="339"/>
      <c r="E46" s="339"/>
      <c r="F46" s="339"/>
      <c r="G46" s="339"/>
    </row>
    <row r="47" spans="1:7" s="148" customFormat="1" ht="10.5">
      <c r="B47" s="147"/>
      <c r="C47" s="149"/>
      <c r="D47" s="149"/>
      <c r="E47" s="149"/>
      <c r="F47" s="149"/>
      <c r="G47" s="149"/>
    </row>
    <row r="48" spans="1:7" ht="10.5">
      <c r="B48" s="1" t="s">
        <v>72</v>
      </c>
      <c r="G48" s="80" t="s">
        <v>114</v>
      </c>
    </row>
    <row r="49" spans="1:7" s="122" customFormat="1">
      <c r="B49" s="343" t="s">
        <v>0</v>
      </c>
      <c r="C49" s="349" t="s">
        <v>1</v>
      </c>
      <c r="D49" s="348"/>
      <c r="E49" s="348"/>
      <c r="F49" s="348"/>
      <c r="G49" s="348"/>
    </row>
    <row r="50" spans="1:7" s="122" customFormat="1">
      <c r="B50" s="350"/>
      <c r="C50" s="118">
        <f>'Trends file-4'!$C$6</f>
        <v>45473</v>
      </c>
      <c r="D50" s="118">
        <f>'Trends file-4'!$D$6</f>
        <v>45382</v>
      </c>
      <c r="E50" s="118">
        <f>'Trends file-4'!$E$6</f>
        <v>45291</v>
      </c>
      <c r="F50" s="118">
        <f>'Trends file-4'!$F$6</f>
        <v>45199</v>
      </c>
      <c r="G50" s="118">
        <f>'Trends file-4'!$G$6</f>
        <v>45107</v>
      </c>
    </row>
    <row r="51" spans="1:7" ht="20">
      <c r="A51" s="144"/>
      <c r="B51" s="60" t="s">
        <v>41</v>
      </c>
      <c r="C51" s="109">
        <v>140.03064944028642</v>
      </c>
      <c r="D51" s="120">
        <v>239.89932435690304</v>
      </c>
      <c r="E51" s="109">
        <v>423.36520979012568</v>
      </c>
      <c r="F51" s="120">
        <v>421.44321640872556</v>
      </c>
      <c r="G51" s="109">
        <v>427.29413721099473</v>
      </c>
    </row>
    <row r="52" spans="1:7">
      <c r="A52" s="144"/>
      <c r="B52" s="60" t="s">
        <v>75</v>
      </c>
      <c r="C52" s="109">
        <v>339.66010915073559</v>
      </c>
      <c r="D52" s="120">
        <v>339.98398721902174</v>
      </c>
      <c r="E52" s="109">
        <v>328.93755671564219</v>
      </c>
      <c r="F52" s="120">
        <v>329.09058729924681</v>
      </c>
      <c r="G52" s="109">
        <v>337.56962250581148</v>
      </c>
    </row>
    <row r="53" spans="1:7" ht="10.5">
      <c r="A53" s="144"/>
      <c r="B53" s="61" t="s">
        <v>42</v>
      </c>
      <c r="C53" s="109"/>
      <c r="D53" s="120"/>
      <c r="E53" s="109"/>
      <c r="F53" s="120"/>
      <c r="G53" s="109"/>
    </row>
    <row r="54" spans="1:7">
      <c r="A54" s="144"/>
      <c r="B54" s="59" t="s">
        <v>116</v>
      </c>
      <c r="C54" s="96">
        <v>1.8333584970774108</v>
      </c>
      <c r="D54" s="99">
        <v>4.7736761744382834</v>
      </c>
      <c r="E54" s="96">
        <v>2.9717360232156351</v>
      </c>
      <c r="F54" s="99">
        <v>5.5730926752349461</v>
      </c>
      <c r="G54" s="96">
        <v>2.0478889069027262</v>
      </c>
    </row>
    <row r="55" spans="1:7">
      <c r="A55" s="144"/>
      <c r="B55" s="59" t="s">
        <v>164</v>
      </c>
      <c r="C55" s="109">
        <v>0.69894243973283299</v>
      </c>
      <c r="D55" s="120">
        <v>28.498127111722013</v>
      </c>
      <c r="E55" s="109">
        <v>220.87097131252077</v>
      </c>
      <c r="F55" s="120">
        <v>184.30927655118248</v>
      </c>
      <c r="G55" s="109">
        <v>158.28474676268988</v>
      </c>
    </row>
    <row r="56" spans="1:7" ht="10.5">
      <c r="A56" s="144"/>
      <c r="B56" s="61" t="s">
        <v>150</v>
      </c>
      <c r="C56" s="95">
        <v>477.15845765421176</v>
      </c>
      <c r="D56" s="126">
        <v>546.61150828976452</v>
      </c>
      <c r="E56" s="95">
        <v>528.4600591700314</v>
      </c>
      <c r="F56" s="126">
        <v>560.65143448155482</v>
      </c>
      <c r="G56" s="95">
        <v>604.53112404721367</v>
      </c>
    </row>
    <row r="57" spans="1:7">
      <c r="A57" s="144"/>
      <c r="B57" s="59" t="s">
        <v>138</v>
      </c>
      <c r="C57" s="96">
        <v>426.58537579056093</v>
      </c>
      <c r="D57" s="99">
        <v>392.2090726234469</v>
      </c>
      <c r="E57" s="96">
        <v>382.49972327964156</v>
      </c>
      <c r="F57" s="99">
        <v>372.75925262780953</v>
      </c>
      <c r="G57" s="96">
        <v>370.09497084805759</v>
      </c>
    </row>
    <row r="58" spans="1:7" ht="10.5">
      <c r="A58" s="144"/>
      <c r="B58" s="146" t="s">
        <v>139</v>
      </c>
      <c r="C58" s="112">
        <v>903.74383344477269</v>
      </c>
      <c r="D58" s="134">
        <v>938.82058091321142</v>
      </c>
      <c r="E58" s="112">
        <v>910.95978244967296</v>
      </c>
      <c r="F58" s="134">
        <v>933.41068710936429</v>
      </c>
      <c r="G58" s="112">
        <v>974.62609489527131</v>
      </c>
    </row>
    <row r="59" spans="1:7" s="148" customFormat="1" ht="10.5">
      <c r="B59" s="147"/>
      <c r="C59" s="149"/>
      <c r="D59" s="149"/>
      <c r="E59" s="149"/>
      <c r="F59" s="149"/>
      <c r="G59" s="149"/>
    </row>
    <row r="61" spans="1:7" ht="10.5">
      <c r="A61" s="320">
        <v>5.5</v>
      </c>
      <c r="B61" s="1" t="s">
        <v>190</v>
      </c>
      <c r="C61" s="1"/>
      <c r="D61" s="1"/>
      <c r="E61" s="1"/>
      <c r="G61" s="66"/>
    </row>
    <row r="62" spans="1:7">
      <c r="G62" s="273" t="s">
        <v>114</v>
      </c>
    </row>
    <row r="63" spans="1:7" s="122" customFormat="1">
      <c r="B63" s="351" t="s">
        <v>0</v>
      </c>
      <c r="C63" s="347" t="s">
        <v>1</v>
      </c>
      <c r="D63" s="348"/>
      <c r="E63" s="348"/>
      <c r="F63" s="348"/>
      <c r="G63" s="348"/>
    </row>
    <row r="64" spans="1:7" s="122" customFormat="1">
      <c r="A64" s="144"/>
      <c r="B64" s="351"/>
      <c r="C64" s="118">
        <f>'Trends file-4'!$C$6</f>
        <v>45473</v>
      </c>
      <c r="D64" s="118">
        <f>'Trends file-4'!$D$6</f>
        <v>45382</v>
      </c>
      <c r="E64" s="118">
        <f>'Trends file-4'!$E$6</f>
        <v>45291</v>
      </c>
      <c r="F64" s="118">
        <f>'Trends file-4'!$F$6</f>
        <v>45199</v>
      </c>
      <c r="G64" s="118">
        <f>'Trends file-4'!$G$6</f>
        <v>45107</v>
      </c>
    </row>
    <row r="65" spans="1:7">
      <c r="A65" s="144"/>
      <c r="B65" s="101" t="s">
        <v>68</v>
      </c>
      <c r="C65" s="105">
        <v>930.01562708999995</v>
      </c>
      <c r="D65" s="129">
        <v>1041.4717130000004</v>
      </c>
      <c r="E65" s="105">
        <v>1093.6799729999998</v>
      </c>
      <c r="F65" s="129">
        <v>969.74719200000004</v>
      </c>
      <c r="G65" s="105">
        <v>968.032151</v>
      </c>
    </row>
    <row r="66" spans="1:7">
      <c r="A66" s="144"/>
      <c r="B66" s="101" t="s">
        <v>110</v>
      </c>
      <c r="C66" s="96">
        <v>680.64294907999988</v>
      </c>
      <c r="D66" s="99">
        <v>628.71636199999989</v>
      </c>
      <c r="E66" s="96">
        <v>591.7955750000001</v>
      </c>
      <c r="F66" s="99">
        <v>580.20371999999998</v>
      </c>
      <c r="G66" s="96">
        <v>577.59671400000002</v>
      </c>
    </row>
    <row r="67" spans="1:7">
      <c r="A67" s="144"/>
      <c r="B67" s="101" t="s">
        <v>69</v>
      </c>
      <c r="C67" s="109">
        <v>4.1111460900000001</v>
      </c>
      <c r="D67" s="120">
        <v>-13.024883999999997</v>
      </c>
      <c r="E67" s="109">
        <v>2.1304059999999989</v>
      </c>
      <c r="F67" s="120">
        <v>5.8460920000000005</v>
      </c>
      <c r="G67" s="109">
        <v>-3.1311179999999998</v>
      </c>
    </row>
    <row r="68" spans="1:7">
      <c r="A68" s="144"/>
      <c r="B68" s="101" t="s">
        <v>70</v>
      </c>
      <c r="C68" s="109">
        <v>-40.363326449999995</v>
      </c>
      <c r="D68" s="120">
        <v>-125.00818699999991</v>
      </c>
      <c r="E68" s="109">
        <v>-276.50195400000018</v>
      </c>
      <c r="F68" s="120">
        <v>-239.87835200000006</v>
      </c>
      <c r="G68" s="109">
        <v>-553.50889899999993</v>
      </c>
    </row>
    <row r="69" spans="1:7" ht="10.5">
      <c r="A69" s="144"/>
      <c r="B69" s="111" t="s">
        <v>9</v>
      </c>
      <c r="C69" s="112">
        <v>1575.40639581</v>
      </c>
      <c r="D69" s="134">
        <v>1532.1550040000004</v>
      </c>
      <c r="E69" s="112">
        <v>1411.1039999999998</v>
      </c>
      <c r="F69" s="134">
        <v>1315.9186519999998</v>
      </c>
      <c r="G69" s="112">
        <v>988.98884800000008</v>
      </c>
    </row>
    <row r="70" spans="1:7">
      <c r="B70" s="339"/>
      <c r="C70" s="339"/>
      <c r="D70" s="339"/>
      <c r="E70" s="339"/>
      <c r="F70" s="339"/>
      <c r="G70" s="339"/>
    </row>
  </sheetData>
  <mergeCells count="16">
    <mergeCell ref="B24:G24"/>
    <mergeCell ref="B27:B28"/>
    <mergeCell ref="C27:G27"/>
    <mergeCell ref="C19:G19"/>
    <mergeCell ref="C7:G7"/>
    <mergeCell ref="B16:G16"/>
    <mergeCell ref="B7:B8"/>
    <mergeCell ref="B19:B20"/>
    <mergeCell ref="B46:G46"/>
    <mergeCell ref="B70:G70"/>
    <mergeCell ref="C63:G63"/>
    <mergeCell ref="C49:G49"/>
    <mergeCell ref="C36:G36"/>
    <mergeCell ref="B49:B50"/>
    <mergeCell ref="B63:B64"/>
    <mergeCell ref="B36:B37"/>
  </mergeCells>
  <phoneticPr fontId="3" type="noConversion"/>
  <hyperlinks>
    <hyperlink ref="A1" location="Cover!E6" display="INDEX"/>
  </hyperlinks>
  <pageMargins left="0.23" right="0.23" top="1" bottom="1" header="0.5" footer="0.5"/>
  <pageSetup paperSize="9" scale="60" fitToHeight="2" orientation="portrait" r:id="rId1"/>
  <headerFooter alignWithMargins="0">
    <oddFooter>Page &amp;P of &amp;N</oddFooter>
  </headerFooter>
  <ignoredErrors>
    <ignoredError sqref="A50:H50 A49:H49 B17:H17 B9:B15 B25:H25 B21:B23 H21:H23 A63:H63 A62:F62 H62 A34:H34 A48:F48 A60:H60 A53:B53 B67:B69 B65 H65:H69 H16 B51:B52 B64:H64 A46:A47 C47:H47 A59 C59:H59 B29:B31 A8:B8 H8 A7:H7 A6:F6 H6 A19:H20 A18:F18 H18 A27:H28 A26:F26 H26 A36:H37 A35:F35 H35 A24 H24 H46 A70 H70 A1:H4 H9:H15 H51:H56 A72:M1048575 A33 C33:H33 A61 C61:H61 B5:H5 N46:XFC56 N33:XFC43 H29:H31 N1:XFC31 B38:B40 H38:H43 H48 A71:H71 N59:XFC104857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GridLines="0" view="pageBreakPreview" zoomScaleNormal="100" zoomScaleSheetLayoutView="100" workbookViewId="0">
      <selection activeCell="C24" sqref="C24"/>
    </sheetView>
  </sheetViews>
  <sheetFormatPr defaultColWidth="9.1796875" defaultRowHeight="12.5"/>
  <cols>
    <col min="1" max="1" width="40.1796875" style="30" customWidth="1"/>
    <col min="2" max="2" width="9.1796875" style="29"/>
    <col min="3" max="7" width="11.453125" style="29" bestFit="1" customWidth="1"/>
    <col min="8" max="8" width="2" style="30" customWidth="1"/>
    <col min="9" max="16384" width="9.1796875" style="30"/>
  </cols>
  <sheetData>
    <row r="1" spans="1:7">
      <c r="A1" s="138" t="s">
        <v>13</v>
      </c>
      <c r="F1" s="45">
        <f>1000</f>
        <v>1000</v>
      </c>
    </row>
    <row r="3" spans="1:7">
      <c r="A3" s="22" t="s">
        <v>191</v>
      </c>
    </row>
    <row r="5" spans="1:7">
      <c r="A5" s="100" t="s">
        <v>19</v>
      </c>
      <c r="B5" s="100" t="s">
        <v>20</v>
      </c>
      <c r="C5" s="118">
        <f>'Trends file-5-SCH'!C8</f>
        <v>45473</v>
      </c>
      <c r="D5" s="118">
        <f>'Trends file-5-SCH'!D8</f>
        <v>45382</v>
      </c>
      <c r="E5" s="118">
        <f>'Trends file-5-SCH'!E8</f>
        <v>45291</v>
      </c>
      <c r="F5" s="118">
        <f>'Trends file-5-SCH'!F8</f>
        <v>45199</v>
      </c>
      <c r="G5" s="118">
        <f>'Trends file-5-SCH'!G8</f>
        <v>45107</v>
      </c>
    </row>
    <row r="6" spans="1:7">
      <c r="A6" s="23"/>
      <c r="B6" s="97"/>
      <c r="C6" s="94"/>
      <c r="D6" s="98"/>
      <c r="E6" s="94"/>
      <c r="F6" s="98"/>
      <c r="G6" s="94"/>
    </row>
    <row r="7" spans="1:7">
      <c r="A7" s="23" t="s">
        <v>40</v>
      </c>
      <c r="B7" s="283" t="s">
        <v>21</v>
      </c>
      <c r="C7" s="284">
        <v>27917.256823000003</v>
      </c>
      <c r="D7" s="285">
        <v>27645.893823000002</v>
      </c>
      <c r="E7" s="284">
        <v>27071.164822999999</v>
      </c>
      <c r="F7" s="285">
        <v>26804.817822999998</v>
      </c>
      <c r="G7" s="284">
        <v>26461.282822999998</v>
      </c>
    </row>
    <row r="8" spans="1:7">
      <c r="A8" s="25"/>
      <c r="B8" s="286"/>
      <c r="C8" s="281"/>
      <c r="D8" s="282"/>
      <c r="E8" s="281"/>
      <c r="F8" s="282"/>
      <c r="G8" s="281"/>
    </row>
    <row r="9" spans="1:7">
      <c r="A9" s="23" t="s">
        <v>24</v>
      </c>
      <c r="B9" s="286"/>
      <c r="C9" s="281"/>
      <c r="D9" s="282"/>
      <c r="E9" s="281"/>
      <c r="F9" s="282"/>
      <c r="G9" s="281"/>
    </row>
    <row r="10" spans="1:7">
      <c r="A10" s="44" t="s">
        <v>55</v>
      </c>
      <c r="B10" s="286" t="s">
        <v>21</v>
      </c>
      <c r="C10" s="281">
        <v>27596.061000000005</v>
      </c>
      <c r="D10" s="282">
        <v>27340.848000000002</v>
      </c>
      <c r="E10" s="281">
        <v>26782.388999999999</v>
      </c>
      <c r="F10" s="282">
        <v>26538.76</v>
      </c>
      <c r="G10" s="281">
        <v>26222.601999999999</v>
      </c>
    </row>
    <row r="11" spans="1:7">
      <c r="A11" s="44" t="s">
        <v>32</v>
      </c>
      <c r="B11" s="286" t="s">
        <v>21</v>
      </c>
      <c r="C11" s="281">
        <v>255.21300000000372</v>
      </c>
      <c r="D11" s="282">
        <v>558.45899999999995</v>
      </c>
      <c r="E11" s="281">
        <v>243.62899999999999</v>
      </c>
      <c r="F11" s="282">
        <v>316.15800000000002</v>
      </c>
      <c r="G11" s="281">
        <v>395.91300000000001</v>
      </c>
    </row>
    <row r="12" spans="1:7">
      <c r="A12" s="82" t="s">
        <v>33</v>
      </c>
      <c r="B12" s="286" t="s">
        <v>22</v>
      </c>
      <c r="C12" s="289">
        <v>2.4666588980772623E-2</v>
      </c>
      <c r="D12" s="290">
        <v>2.0100612145896226E-2</v>
      </c>
      <c r="E12" s="289">
        <v>2.4814926144459199E-2</v>
      </c>
      <c r="F12" s="290">
        <v>2.6401614603093773E-2</v>
      </c>
      <c r="G12" s="289">
        <v>2.4187028809915991E-2</v>
      </c>
    </row>
    <row r="13" spans="1:7">
      <c r="A13" s="62" t="s">
        <v>54</v>
      </c>
      <c r="B13" s="291" t="s">
        <v>26</v>
      </c>
      <c r="C13" s="292">
        <v>204.85334021467375</v>
      </c>
      <c r="D13" s="293">
        <v>203.99787691829422</v>
      </c>
      <c r="E13" s="292">
        <v>200.352823207798</v>
      </c>
      <c r="F13" s="293">
        <v>195.92561365907181</v>
      </c>
      <c r="G13" s="292">
        <v>194.10999322785293</v>
      </c>
    </row>
    <row r="14" spans="1:7">
      <c r="A14" s="62" t="s">
        <v>54</v>
      </c>
      <c r="B14" s="291" t="s">
        <v>74</v>
      </c>
      <c r="C14" s="294">
        <v>2.4574522233932652</v>
      </c>
      <c r="D14" s="295">
        <v>2.4549854705262595</v>
      </c>
      <c r="E14" s="294">
        <v>2.4075772810637894</v>
      </c>
      <c r="F14" s="295">
        <v>2.3752170041090714</v>
      </c>
      <c r="G14" s="294">
        <v>2.3625038845469706</v>
      </c>
    </row>
    <row r="15" spans="1:7">
      <c r="A15" s="81" t="s">
        <v>64</v>
      </c>
      <c r="B15" s="291" t="s">
        <v>26</v>
      </c>
      <c r="C15" s="281">
        <v>239298.47772247592</v>
      </c>
      <c r="D15" s="282">
        <v>239260.69307828168</v>
      </c>
      <c r="E15" s="281">
        <v>239880.30949199953</v>
      </c>
      <c r="F15" s="282">
        <v>242824.43000079106</v>
      </c>
      <c r="G15" s="281">
        <v>246189.28921998627</v>
      </c>
    </row>
    <row r="16" spans="1:7">
      <c r="A16" s="33"/>
      <c r="B16" s="286"/>
      <c r="C16" s="292"/>
      <c r="D16" s="293"/>
      <c r="E16" s="292"/>
      <c r="F16" s="293"/>
      <c r="G16" s="292"/>
    </row>
    <row r="17" spans="1:8">
      <c r="A17" s="85" t="s">
        <v>56</v>
      </c>
      <c r="B17" s="286"/>
      <c r="C17" s="294"/>
      <c r="D17" s="295"/>
      <c r="E17" s="294"/>
      <c r="F17" s="295"/>
      <c r="G17" s="294"/>
    </row>
    <row r="18" spans="1:8">
      <c r="A18" s="86" t="s">
        <v>62</v>
      </c>
      <c r="B18" s="286" t="s">
        <v>60</v>
      </c>
      <c r="C18" s="281">
        <v>89425.59184424</v>
      </c>
      <c r="D18" s="282">
        <v>90882.345701829996</v>
      </c>
      <c r="E18" s="281">
        <v>86680.022543210027</v>
      </c>
      <c r="F18" s="282">
        <v>87211.630178240011</v>
      </c>
      <c r="G18" s="281">
        <v>86782.521288959993</v>
      </c>
    </row>
    <row r="19" spans="1:8">
      <c r="A19" s="84" t="s">
        <v>65</v>
      </c>
      <c r="B19" s="286" t="s">
        <v>61</v>
      </c>
      <c r="C19" s="281">
        <v>1085.9945363055347</v>
      </c>
      <c r="D19" s="282">
        <v>1120.2164784882418</v>
      </c>
      <c r="E19" s="281">
        <v>1085.6539274126189</v>
      </c>
      <c r="F19" s="282">
        <v>1100.3701542475374</v>
      </c>
      <c r="G19" s="281">
        <v>1110.0588251913891</v>
      </c>
    </row>
    <row r="20" spans="1:8">
      <c r="A20" s="83" t="s">
        <v>57</v>
      </c>
      <c r="B20" s="286"/>
      <c r="C20" s="281"/>
      <c r="D20" s="282"/>
      <c r="E20" s="281"/>
      <c r="F20" s="282"/>
      <c r="G20" s="281"/>
    </row>
    <row r="21" spans="1:8">
      <c r="A21" s="87" t="s">
        <v>58</v>
      </c>
      <c r="B21" s="286" t="s">
        <v>21</v>
      </c>
      <c r="C21" s="281">
        <v>20460.527999999998</v>
      </c>
      <c r="D21" s="282">
        <v>19773.268</v>
      </c>
      <c r="E21" s="281">
        <v>19143.622999999996</v>
      </c>
      <c r="F21" s="282">
        <v>18592.269</v>
      </c>
      <c r="G21" s="281">
        <v>17672.295999999998</v>
      </c>
    </row>
    <row r="22" spans="1:8" s="90" customFormat="1" ht="13">
      <c r="A22" s="89" t="s">
        <v>159</v>
      </c>
      <c r="B22" s="296" t="s">
        <v>21</v>
      </c>
      <c r="C22" s="297">
        <v>20182.98</v>
      </c>
      <c r="D22" s="298">
        <v>19479.832000000002</v>
      </c>
      <c r="E22" s="297">
        <v>18838.985000000001</v>
      </c>
      <c r="F22" s="298">
        <v>18270.370999999999</v>
      </c>
      <c r="G22" s="297">
        <v>17351.576000000001</v>
      </c>
    </row>
    <row r="23" spans="1:8">
      <c r="A23" s="88" t="s">
        <v>59</v>
      </c>
      <c r="B23" s="286" t="s">
        <v>22</v>
      </c>
      <c r="C23" s="299">
        <v>0.7414292931154195</v>
      </c>
      <c r="D23" s="300">
        <v>0.72321341313188237</v>
      </c>
      <c r="E23" s="299">
        <v>0.71478399481091837</v>
      </c>
      <c r="F23" s="300">
        <v>0.70057037329551197</v>
      </c>
      <c r="G23" s="299">
        <v>0.67393373090893116</v>
      </c>
    </row>
    <row r="24" spans="1:8">
      <c r="A24" s="87" t="s">
        <v>175</v>
      </c>
      <c r="B24" s="308" t="s">
        <v>174</v>
      </c>
      <c r="C24" s="281">
        <v>1544.9206634967868</v>
      </c>
      <c r="D24" s="282">
        <v>1429.940270200314</v>
      </c>
      <c r="E24" s="281">
        <v>1303.6951630675621</v>
      </c>
      <c r="F24" s="282">
        <v>1231.8143193514886</v>
      </c>
      <c r="G24" s="281">
        <v>1183.3472858638256</v>
      </c>
    </row>
    <row r="25" spans="1:8">
      <c r="A25" s="87" t="s">
        <v>63</v>
      </c>
      <c r="B25" s="308" t="s">
        <v>173</v>
      </c>
      <c r="C25" s="309">
        <v>25.677979826987791</v>
      </c>
      <c r="D25" s="310">
        <v>24.542855339463514</v>
      </c>
      <c r="E25" s="309">
        <v>23.680654823441643</v>
      </c>
      <c r="F25" s="310">
        <v>23.135789538499768</v>
      </c>
      <c r="G25" s="309">
        <v>22.480986669064929</v>
      </c>
    </row>
    <row r="26" spans="1:8">
      <c r="A26" s="87"/>
      <c r="B26" s="286"/>
      <c r="C26" s="301"/>
      <c r="D26" s="302"/>
      <c r="E26" s="301"/>
      <c r="F26" s="302"/>
      <c r="G26" s="301"/>
    </row>
    <row r="27" spans="1:8">
      <c r="A27" s="23" t="s">
        <v>108</v>
      </c>
      <c r="B27" s="286"/>
      <c r="C27" s="287"/>
      <c r="D27" s="288"/>
      <c r="E27" s="287"/>
      <c r="F27" s="288"/>
      <c r="G27" s="287"/>
    </row>
    <row r="28" spans="1:8">
      <c r="A28" s="46" t="s">
        <v>85</v>
      </c>
      <c r="B28" s="286" t="s">
        <v>21</v>
      </c>
      <c r="C28" s="303">
        <v>321.19582299999996</v>
      </c>
      <c r="D28" s="304">
        <v>305.04582299999998</v>
      </c>
      <c r="E28" s="303">
        <v>288.775823</v>
      </c>
      <c r="F28" s="304">
        <v>266.05782299999998</v>
      </c>
      <c r="G28" s="303">
        <v>238.680823</v>
      </c>
      <c r="H28" s="56"/>
    </row>
    <row r="29" spans="1:8">
      <c r="A29" s="25" t="s">
        <v>32</v>
      </c>
      <c r="B29" s="286" t="s">
        <v>21</v>
      </c>
      <c r="C29" s="303">
        <v>16.149999999999999</v>
      </c>
      <c r="D29" s="304">
        <v>16.27</v>
      </c>
      <c r="E29" s="303">
        <v>22.718</v>
      </c>
      <c r="F29" s="304">
        <v>27.37699999999997</v>
      </c>
      <c r="G29" s="303">
        <v>20.01899999999997</v>
      </c>
    </row>
    <row r="30" spans="1:8">
      <c r="A30" s="25" t="s">
        <v>23</v>
      </c>
      <c r="B30" s="286" t="s">
        <v>26</v>
      </c>
      <c r="C30" s="303">
        <v>513.96165908168689</v>
      </c>
      <c r="D30" s="304">
        <v>521.62984830350558</v>
      </c>
      <c r="E30" s="303">
        <v>536.76916240852347</v>
      </c>
      <c r="F30" s="304">
        <v>539.58864011151923</v>
      </c>
      <c r="G30" s="303">
        <v>558.18950950316605</v>
      </c>
    </row>
    <row r="31" spans="1:8">
      <c r="A31" s="77" t="s">
        <v>23</v>
      </c>
      <c r="B31" s="286" t="s">
        <v>74</v>
      </c>
      <c r="C31" s="305">
        <v>6.1655632294088942</v>
      </c>
      <c r="D31" s="306">
        <v>6.2774854225116758</v>
      </c>
      <c r="E31" s="305">
        <v>6.4501873240391747</v>
      </c>
      <c r="F31" s="306">
        <v>6.5414627994843979</v>
      </c>
      <c r="G31" s="305">
        <v>6.7936990908378094</v>
      </c>
    </row>
    <row r="32" spans="1:8">
      <c r="A32" s="78"/>
      <c r="B32" s="79"/>
      <c r="C32" s="188"/>
      <c r="D32" s="189"/>
      <c r="E32" s="188"/>
      <c r="F32" s="189"/>
      <c r="G32" s="188"/>
    </row>
    <row r="33" spans="1:7">
      <c r="A33" s="307"/>
      <c r="B33" s="141"/>
      <c r="C33" s="141"/>
      <c r="D33" s="141"/>
      <c r="E33" s="141"/>
      <c r="F33" s="141"/>
      <c r="G33" s="141"/>
    </row>
    <row r="34" spans="1:7">
      <c r="A34" s="116" t="s">
        <v>19</v>
      </c>
      <c r="B34" s="100" t="s">
        <v>20</v>
      </c>
      <c r="C34" s="118">
        <f>C5</f>
        <v>45473</v>
      </c>
      <c r="D34" s="118">
        <f>D5</f>
        <v>45382</v>
      </c>
      <c r="E34" s="118">
        <f>E5</f>
        <v>45291</v>
      </c>
      <c r="F34" s="118">
        <f>F5</f>
        <v>45199</v>
      </c>
      <c r="G34" s="118">
        <f>G5</f>
        <v>45107</v>
      </c>
    </row>
    <row r="35" spans="1:7">
      <c r="A35" s="57" t="s">
        <v>24</v>
      </c>
      <c r="B35" s="113"/>
      <c r="C35" s="115"/>
      <c r="D35" s="135"/>
      <c r="E35" s="115"/>
      <c r="F35" s="135"/>
      <c r="G35" s="115"/>
    </row>
    <row r="36" spans="1:7">
      <c r="A36" s="58" t="s">
        <v>82</v>
      </c>
      <c r="B36" s="114" t="s">
        <v>34</v>
      </c>
      <c r="C36" s="96">
        <v>25972</v>
      </c>
      <c r="D36" s="99">
        <v>25704</v>
      </c>
      <c r="E36" s="96">
        <v>24874</v>
      </c>
      <c r="F36" s="99">
        <v>23748</v>
      </c>
      <c r="G36" s="96">
        <v>22605</v>
      </c>
    </row>
    <row r="37" spans="1:7">
      <c r="A37" s="58" t="s">
        <v>83</v>
      </c>
      <c r="B37" s="114" t="s">
        <v>34</v>
      </c>
      <c r="C37" s="96">
        <v>80500</v>
      </c>
      <c r="D37" s="99">
        <v>79835</v>
      </c>
      <c r="E37" s="96">
        <v>77735</v>
      </c>
      <c r="F37" s="99">
        <v>74910</v>
      </c>
      <c r="G37" s="96">
        <v>72249</v>
      </c>
    </row>
    <row r="38" spans="1:7">
      <c r="A38" s="58" t="s">
        <v>109</v>
      </c>
      <c r="B38" s="114" t="s">
        <v>34</v>
      </c>
      <c r="C38" s="96">
        <v>97</v>
      </c>
      <c r="D38" s="99">
        <v>93</v>
      </c>
      <c r="E38" s="96">
        <v>90</v>
      </c>
      <c r="F38" s="99">
        <v>88</v>
      </c>
      <c r="G38" s="96">
        <v>87</v>
      </c>
    </row>
    <row r="39" spans="1:7">
      <c r="A39" s="46"/>
    </row>
  </sheetData>
  <phoneticPr fontId="3" type="noConversion"/>
  <hyperlinks>
    <hyperlink ref="A1" location="Cover!E6" display="INDEX"/>
  </hyperlinks>
  <pageMargins left="0.23" right="0.23" top="1" bottom="1" header="0.5" footer="0.5"/>
  <pageSetup paperSize="9" scale="68" orientation="portrait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Trends file-1</vt:lpstr>
      <vt:lpstr>Trends file-2 </vt:lpstr>
      <vt:lpstr>Trends file-3</vt:lpstr>
      <vt:lpstr>Trends file-4</vt:lpstr>
      <vt:lpstr>Trends file-5-SCH</vt:lpstr>
      <vt:lpstr>Trends file-6-Ops</vt:lpstr>
      <vt:lpstr>Cover!Print_Area</vt:lpstr>
      <vt:lpstr>'Trends file-1'!Print_Area</vt:lpstr>
      <vt:lpstr>'Trends file-2 '!Print_Area</vt:lpstr>
      <vt:lpstr>'Trends file-3'!Print_Area</vt:lpstr>
      <vt:lpstr>'Trends file-4'!Print_Area</vt:lpstr>
      <vt:lpstr>'Trends file-5-SCH'!Print_Area</vt:lpstr>
      <vt:lpstr>'Trends file-6-Ops'!Print_Area</vt:lpstr>
    </vt:vector>
  </TitlesOfParts>
  <Company>BTVL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aaggarwal</dc:creator>
  <cp:lastModifiedBy>Rajat Singhal</cp:lastModifiedBy>
  <cp:lastPrinted>2023-10-31T04:00:10Z</cp:lastPrinted>
  <dcterms:created xsi:type="dcterms:W3CDTF">2005-10-14T06:27:59Z</dcterms:created>
  <dcterms:modified xsi:type="dcterms:W3CDTF">2024-08-05T10:57:02Z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